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asz_lada\Downloads\"/>
    </mc:Choice>
  </mc:AlternateContent>
  <bookViews>
    <workbookView xWindow="0" yWindow="0" windowWidth="38400" windowHeight="15990" tabRatio="500"/>
  </bookViews>
  <sheets>
    <sheet name="Stan na 30.06.2024" sheetId="1" r:id="rId1"/>
  </sheets>
  <definedNames>
    <definedName name="_xlnm.Print_Area" localSheetId="0">'Stan na 30.06.2024'!$A$1:$L$45</definedName>
  </definedNames>
  <calcPr calcId="162913"/>
</workbook>
</file>

<file path=xl/calcChain.xml><?xml version="1.0" encoding="utf-8"?>
<calcChain xmlns="http://schemas.openxmlformats.org/spreadsheetml/2006/main">
  <c r="A44" i="1" l="1"/>
  <c r="A42" i="1"/>
  <c r="A41" i="1"/>
  <c r="A40" i="1"/>
  <c r="A39" i="1"/>
  <c r="A38" i="1"/>
  <c r="A36" i="1"/>
  <c r="A35" i="1"/>
  <c r="A34" i="1"/>
  <c r="A33" i="1"/>
  <c r="A32" i="1"/>
  <c r="A31" i="1"/>
  <c r="A30" i="1"/>
  <c r="A29" i="1"/>
  <c r="A28" i="1"/>
  <c r="A27" i="1"/>
  <c r="A25" i="1"/>
  <c r="A24" i="1"/>
  <c r="A23" i="1"/>
  <c r="A22" i="1"/>
  <c r="A21" i="1"/>
  <c r="A20" i="1"/>
  <c r="A19" i="1"/>
  <c r="A18" i="1"/>
  <c r="A17" i="1"/>
  <c r="A15" i="1"/>
  <c r="A14" i="1"/>
  <c r="A13" i="1"/>
  <c r="A12" i="1"/>
  <c r="A11" i="1"/>
  <c r="A10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<sst xmlns="http://schemas.openxmlformats.org/spreadsheetml/2006/main" count="93" uniqueCount="62">
  <si>
    <t>Kod TERYT</t>
  </si>
  <si>
    <t>Gmina</t>
  </si>
  <si>
    <t>Powiat</t>
  </si>
  <si>
    <t>Liczba mieszkańców</t>
  </si>
  <si>
    <t>Liczba wyborców ogółem</t>
  </si>
  <si>
    <t>Powiat grajewski</t>
  </si>
  <si>
    <t>m. Grajewo</t>
  </si>
  <si>
    <t>grajewski</t>
  </si>
  <si>
    <t>gm. Grajewo</t>
  </si>
  <si>
    <t>gm. Radziłów</t>
  </si>
  <si>
    <t>gm. Rajgród</t>
  </si>
  <si>
    <t>gm. Szczuczyn</t>
  </si>
  <si>
    <t>gm. Wąsosz</t>
  </si>
  <si>
    <t>Powiat kolneński</t>
  </si>
  <si>
    <t>m. Kolno</t>
  </si>
  <si>
    <t>kolneński</t>
  </si>
  <si>
    <t>gm. Grabowo</t>
  </si>
  <si>
    <t>gm. Kolno</t>
  </si>
  <si>
    <t>gm. Mały Płock</t>
  </si>
  <si>
    <t>gm. Stawiski</t>
  </si>
  <si>
    <t>gm. Turośl</t>
  </si>
  <si>
    <t>Powiat łomżyński</t>
  </si>
  <si>
    <t>gm. Jedwabne</t>
  </si>
  <si>
    <t>łomżyński</t>
  </si>
  <si>
    <t>gm. Łomża</t>
  </si>
  <si>
    <t>gm. Miastkowo</t>
  </si>
  <si>
    <t>gm. Nowogród</t>
  </si>
  <si>
    <t>gm. Piątnica</t>
  </si>
  <si>
    <t>gm. Przytuły</t>
  </si>
  <si>
    <t>gm. Śniadowo</t>
  </si>
  <si>
    <t>gm. Wizna</t>
  </si>
  <si>
    <t>gm. Zbójna</t>
  </si>
  <si>
    <t>Powiat wysokomazowiecki</t>
  </si>
  <si>
    <t>m. Wysokie Mazowieckie</t>
  </si>
  <si>
    <t>wysokomazowiecki</t>
  </si>
  <si>
    <t>gm. Ciechanowiec</t>
  </si>
  <si>
    <t>gm. Czyżew</t>
  </si>
  <si>
    <t>gm. Klukowo</t>
  </si>
  <si>
    <t>gm. Kobylin-Borzymy</t>
  </si>
  <si>
    <t>gm. Kulesze Kościelne</t>
  </si>
  <si>
    <t>gm. Nowe Piekuty</t>
  </si>
  <si>
    <t>gm. Sokoły</t>
  </si>
  <si>
    <t>gm. Szepietowo</t>
  </si>
  <si>
    <t>gm. Wysokie Mazowieckie</t>
  </si>
  <si>
    <t>Powiat zambrowski</t>
  </si>
  <si>
    <t>m. Zambrów</t>
  </si>
  <si>
    <t>zambrowski</t>
  </si>
  <si>
    <t>gm. Kołaki Kościelne</t>
  </si>
  <si>
    <t>gm. Rutki</t>
  </si>
  <si>
    <t>gm. Szumowo</t>
  </si>
  <si>
    <t>gm. Zambrów</t>
  </si>
  <si>
    <t>Miasto na prawach powiatu</t>
  </si>
  <si>
    <t>m. Łomża</t>
  </si>
  <si>
    <t>Łomża</t>
  </si>
  <si>
    <t>Suma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</si>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</sst>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top" wrapText="1"/>
    </xf>
    <xf numFmtId="0" fontId="2" fillId="0" borderId="0" xfId="0" applyFont="1"/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/>
    <xf numFmtId="0" fontId="0" fillId="0" borderId="1" xfId="0" applyBorder="1"/>
    <xf numFmtId="0" fontId="1" fillId="2" borderId="1" xfId="0" applyFont="1" applyFill="1" applyBorder="1" applyAlignment="1">
      <alignment horizont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abSelected="1" zoomScaleNormal="100" workbookViewId="0">
      <selection activeCell="M17" sqref="M17"/>
    </sheetView>
  </sheetViews>
  <sheetFormatPr defaultColWidth="9" defaultRowHeight="12.5" x14ac:dyDescent="0.25"/>
  <cols>
    <col min="1" max="1" width="9" customWidth="1"/>
    <col min="2" max="2" width="26.08984375" customWidth="1"/>
    <col min="3" max="3" width="17.08984375" customWidth="1"/>
    <col min="8" max="8" width="9" customWidth="1"/>
    <col min="12" max="12" width="12.08984375" customWidth="1"/>
  </cols>
  <sheetData>
    <row r="1" spans="1:12" s="1" customFormat="1" ht="171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55</v>
      </c>
      <c r="G1" s="6" t="s">
        <v>56</v>
      </c>
      <c r="H1" s="6" t="s">
        <v>57</v>
      </c>
      <c r="I1" s="6" t="s">
        <v>58</v>
      </c>
      <c r="J1" s="6" t="s">
        <v>59</v>
      </c>
      <c r="K1" s="6" t="s">
        <v>60</v>
      </c>
      <c r="L1" s="6" t="s">
        <v>61</v>
      </c>
    </row>
    <row r="2" spans="1:12" s="2" customFormat="1" ht="13" x14ac:dyDescent="0.3">
      <c r="A2" s="4" t="s">
        <v>5</v>
      </c>
      <c r="B2" s="4"/>
      <c r="C2" s="4"/>
      <c r="D2" s="4">
        <v>44147</v>
      </c>
      <c r="E2" s="4">
        <v>36124</v>
      </c>
      <c r="F2" s="4">
        <v>35504</v>
      </c>
      <c r="G2" s="4">
        <v>620</v>
      </c>
      <c r="H2" s="4">
        <v>0</v>
      </c>
      <c r="I2" s="4">
        <v>0</v>
      </c>
      <c r="J2" s="4">
        <v>163</v>
      </c>
      <c r="K2" s="4">
        <v>0</v>
      </c>
      <c r="L2" s="4">
        <v>0</v>
      </c>
    </row>
    <row r="3" spans="1:12" x14ac:dyDescent="0.25">
      <c r="A3" s="5" t="str">
        <f>"200401"</f>
        <v>200401</v>
      </c>
      <c r="B3" s="5" t="s">
        <v>6</v>
      </c>
      <c r="C3" s="5" t="s">
        <v>7</v>
      </c>
      <c r="D3" s="5">
        <v>19663</v>
      </c>
      <c r="E3" s="5">
        <v>16250</v>
      </c>
      <c r="F3" s="5">
        <v>15966</v>
      </c>
      <c r="G3" s="5">
        <v>284</v>
      </c>
      <c r="H3" s="5">
        <v>0</v>
      </c>
      <c r="I3" s="5">
        <v>0</v>
      </c>
      <c r="J3" s="5">
        <v>73</v>
      </c>
      <c r="K3" s="5">
        <v>0</v>
      </c>
      <c r="L3" s="5">
        <v>0</v>
      </c>
    </row>
    <row r="4" spans="1:12" x14ac:dyDescent="0.25">
      <c r="A4" s="5" t="str">
        <f>"200402"</f>
        <v>200402</v>
      </c>
      <c r="B4" s="5" t="s">
        <v>8</v>
      </c>
      <c r="C4" s="5" t="s">
        <v>7</v>
      </c>
      <c r="D4" s="5">
        <v>5754</v>
      </c>
      <c r="E4" s="5">
        <v>4562</v>
      </c>
      <c r="F4" s="5">
        <v>4509</v>
      </c>
      <c r="G4" s="5">
        <v>53</v>
      </c>
      <c r="H4" s="5">
        <v>0</v>
      </c>
      <c r="I4" s="5">
        <v>0</v>
      </c>
      <c r="J4" s="5">
        <v>30</v>
      </c>
      <c r="K4" s="5">
        <v>0</v>
      </c>
      <c r="L4" s="5">
        <v>0</v>
      </c>
    </row>
    <row r="5" spans="1:12" x14ac:dyDescent="0.25">
      <c r="A5" s="5" t="str">
        <f>"200403"</f>
        <v>200403</v>
      </c>
      <c r="B5" s="5" t="s">
        <v>9</v>
      </c>
      <c r="C5" s="5" t="s">
        <v>7</v>
      </c>
      <c r="D5" s="5">
        <v>4533</v>
      </c>
      <c r="E5" s="5">
        <v>3684</v>
      </c>
      <c r="F5" s="5">
        <v>3621</v>
      </c>
      <c r="G5" s="5">
        <v>63</v>
      </c>
      <c r="H5" s="5">
        <v>0</v>
      </c>
      <c r="I5" s="5">
        <v>0</v>
      </c>
      <c r="J5" s="5">
        <v>9</v>
      </c>
      <c r="K5" s="5">
        <v>0</v>
      </c>
      <c r="L5" s="5">
        <v>0</v>
      </c>
    </row>
    <row r="6" spans="1:12" x14ac:dyDescent="0.25">
      <c r="A6" s="5" t="str">
        <f>"200404"</f>
        <v>200404</v>
      </c>
      <c r="B6" s="5" t="s">
        <v>10</v>
      </c>
      <c r="C6" s="5" t="s">
        <v>7</v>
      </c>
      <c r="D6" s="5">
        <v>4942</v>
      </c>
      <c r="E6" s="5">
        <v>4104</v>
      </c>
      <c r="F6" s="5">
        <v>3994</v>
      </c>
      <c r="G6" s="5">
        <v>110</v>
      </c>
      <c r="H6" s="5">
        <v>0</v>
      </c>
      <c r="I6" s="5">
        <v>0</v>
      </c>
      <c r="J6" s="5">
        <v>23</v>
      </c>
      <c r="K6" s="5">
        <v>0</v>
      </c>
      <c r="L6" s="5">
        <v>0</v>
      </c>
    </row>
    <row r="7" spans="1:12" x14ac:dyDescent="0.25">
      <c r="A7" s="5" t="str">
        <f>"200405"</f>
        <v>200405</v>
      </c>
      <c r="B7" s="5" t="s">
        <v>11</v>
      </c>
      <c r="C7" s="5" t="s">
        <v>7</v>
      </c>
      <c r="D7" s="5">
        <v>5811</v>
      </c>
      <c r="E7" s="5">
        <v>4722</v>
      </c>
      <c r="F7" s="5">
        <v>4635</v>
      </c>
      <c r="G7" s="5">
        <v>87</v>
      </c>
      <c r="H7" s="5">
        <v>0</v>
      </c>
      <c r="I7" s="5">
        <v>0</v>
      </c>
      <c r="J7" s="5">
        <v>18</v>
      </c>
      <c r="K7" s="5">
        <v>0</v>
      </c>
      <c r="L7" s="5">
        <v>0</v>
      </c>
    </row>
    <row r="8" spans="1:12" x14ac:dyDescent="0.25">
      <c r="A8" s="5" t="str">
        <f>"200406"</f>
        <v>200406</v>
      </c>
      <c r="B8" s="5" t="s">
        <v>12</v>
      </c>
      <c r="C8" s="5" t="s">
        <v>7</v>
      </c>
      <c r="D8" s="5">
        <v>3444</v>
      </c>
      <c r="E8" s="5">
        <v>2802</v>
      </c>
      <c r="F8" s="5">
        <v>2779</v>
      </c>
      <c r="G8" s="5">
        <v>23</v>
      </c>
      <c r="H8" s="5">
        <v>0</v>
      </c>
      <c r="I8" s="5">
        <v>0</v>
      </c>
      <c r="J8" s="5">
        <v>10</v>
      </c>
      <c r="K8" s="5">
        <v>0</v>
      </c>
      <c r="L8" s="5">
        <v>0</v>
      </c>
    </row>
    <row r="9" spans="1:12" s="2" customFormat="1" ht="13" x14ac:dyDescent="0.3">
      <c r="A9" s="4" t="s">
        <v>13</v>
      </c>
      <c r="B9" s="4"/>
      <c r="C9" s="4"/>
      <c r="D9" s="4">
        <v>36596</v>
      </c>
      <c r="E9" s="4">
        <v>29824</v>
      </c>
      <c r="F9" s="4">
        <v>29558</v>
      </c>
      <c r="G9" s="4">
        <v>265</v>
      </c>
      <c r="H9" s="4">
        <v>0</v>
      </c>
      <c r="I9" s="4">
        <v>0</v>
      </c>
      <c r="J9" s="4">
        <v>110</v>
      </c>
      <c r="K9" s="4">
        <v>0</v>
      </c>
      <c r="L9" s="4">
        <v>0</v>
      </c>
    </row>
    <row r="10" spans="1:12" x14ac:dyDescent="0.25">
      <c r="A10" s="5" t="str">
        <f>"200601"</f>
        <v>200601</v>
      </c>
      <c r="B10" s="5" t="s">
        <v>14</v>
      </c>
      <c r="C10" s="5" t="s">
        <v>15</v>
      </c>
      <c r="D10" s="5">
        <v>9345</v>
      </c>
      <c r="E10" s="5">
        <v>7779</v>
      </c>
      <c r="F10" s="5">
        <v>7748</v>
      </c>
      <c r="G10" s="5">
        <v>31</v>
      </c>
      <c r="H10" s="5">
        <v>0</v>
      </c>
      <c r="I10" s="5">
        <v>0</v>
      </c>
      <c r="J10" s="5">
        <v>37</v>
      </c>
      <c r="K10" s="5">
        <v>0</v>
      </c>
      <c r="L10" s="5">
        <v>0</v>
      </c>
    </row>
    <row r="11" spans="1:12" x14ac:dyDescent="0.25">
      <c r="A11" s="5" t="str">
        <f>"200602"</f>
        <v>200602</v>
      </c>
      <c r="B11" s="5" t="s">
        <v>16</v>
      </c>
      <c r="C11" s="5" t="s">
        <v>15</v>
      </c>
      <c r="D11" s="5">
        <v>3348</v>
      </c>
      <c r="E11" s="5">
        <v>2725</v>
      </c>
      <c r="F11" s="5">
        <v>2707</v>
      </c>
      <c r="G11" s="5">
        <v>18</v>
      </c>
      <c r="H11" s="5">
        <v>0</v>
      </c>
      <c r="I11" s="5">
        <v>0</v>
      </c>
      <c r="J11" s="5">
        <v>11</v>
      </c>
      <c r="K11" s="5">
        <v>0</v>
      </c>
      <c r="L11" s="5">
        <v>0</v>
      </c>
    </row>
    <row r="12" spans="1:12" x14ac:dyDescent="0.25">
      <c r="A12" s="5" t="str">
        <f>"200603"</f>
        <v>200603</v>
      </c>
      <c r="B12" s="5" t="s">
        <v>17</v>
      </c>
      <c r="C12" s="5" t="s">
        <v>15</v>
      </c>
      <c r="D12" s="5">
        <v>8374</v>
      </c>
      <c r="E12" s="5">
        <v>6669</v>
      </c>
      <c r="F12" s="5">
        <v>6607</v>
      </c>
      <c r="G12" s="5">
        <v>61</v>
      </c>
      <c r="H12" s="5">
        <v>0</v>
      </c>
      <c r="I12" s="5">
        <v>0</v>
      </c>
      <c r="J12" s="5">
        <v>18</v>
      </c>
      <c r="K12" s="5">
        <v>0</v>
      </c>
      <c r="L12" s="5">
        <v>0</v>
      </c>
    </row>
    <row r="13" spans="1:12" x14ac:dyDescent="0.25">
      <c r="A13" s="5" t="str">
        <f>"200604"</f>
        <v>200604</v>
      </c>
      <c r="B13" s="5" t="s">
        <v>18</v>
      </c>
      <c r="C13" s="5" t="s">
        <v>15</v>
      </c>
      <c r="D13" s="5">
        <v>4693</v>
      </c>
      <c r="E13" s="5">
        <v>3844</v>
      </c>
      <c r="F13" s="5">
        <v>3782</v>
      </c>
      <c r="G13" s="5">
        <v>62</v>
      </c>
      <c r="H13" s="5">
        <v>0</v>
      </c>
      <c r="I13" s="5">
        <v>0</v>
      </c>
      <c r="J13" s="5">
        <v>13</v>
      </c>
      <c r="K13" s="5">
        <v>0</v>
      </c>
      <c r="L13" s="5">
        <v>0</v>
      </c>
    </row>
    <row r="14" spans="1:12" x14ac:dyDescent="0.25">
      <c r="A14" s="5" t="str">
        <f>"200605"</f>
        <v>200605</v>
      </c>
      <c r="B14" s="5" t="s">
        <v>19</v>
      </c>
      <c r="C14" s="5" t="s">
        <v>15</v>
      </c>
      <c r="D14" s="5">
        <v>5809</v>
      </c>
      <c r="E14" s="5">
        <v>4869</v>
      </c>
      <c r="F14" s="5">
        <v>4801</v>
      </c>
      <c r="G14" s="5">
        <v>68</v>
      </c>
      <c r="H14" s="5">
        <v>0</v>
      </c>
      <c r="I14" s="5">
        <v>0</v>
      </c>
      <c r="J14" s="5">
        <v>15</v>
      </c>
      <c r="K14" s="5">
        <v>0</v>
      </c>
      <c r="L14" s="5">
        <v>0</v>
      </c>
    </row>
    <row r="15" spans="1:12" x14ac:dyDescent="0.25">
      <c r="A15" s="5" t="str">
        <f>"200606"</f>
        <v>200606</v>
      </c>
      <c r="B15" s="5" t="s">
        <v>20</v>
      </c>
      <c r="C15" s="5" t="s">
        <v>15</v>
      </c>
      <c r="D15" s="5">
        <v>5027</v>
      </c>
      <c r="E15" s="5">
        <v>3938</v>
      </c>
      <c r="F15" s="5">
        <v>3913</v>
      </c>
      <c r="G15" s="5">
        <v>25</v>
      </c>
      <c r="H15" s="5">
        <v>0</v>
      </c>
      <c r="I15" s="5">
        <v>0</v>
      </c>
      <c r="J15" s="5">
        <v>16</v>
      </c>
      <c r="K15" s="5">
        <v>0</v>
      </c>
      <c r="L15" s="5">
        <v>0</v>
      </c>
    </row>
    <row r="16" spans="1:12" s="2" customFormat="1" ht="13" x14ac:dyDescent="0.3">
      <c r="A16" s="4" t="s">
        <v>21</v>
      </c>
      <c r="B16" s="4"/>
      <c r="C16" s="4"/>
      <c r="D16" s="4">
        <v>50294</v>
      </c>
      <c r="E16" s="4">
        <v>40431</v>
      </c>
      <c r="F16" s="4">
        <v>39892</v>
      </c>
      <c r="G16" s="4">
        <v>539</v>
      </c>
      <c r="H16" s="4">
        <v>1</v>
      </c>
      <c r="I16" s="4">
        <v>0</v>
      </c>
      <c r="J16" s="4">
        <v>152</v>
      </c>
      <c r="K16" s="4">
        <v>0</v>
      </c>
      <c r="L16" s="4">
        <v>0</v>
      </c>
    </row>
    <row r="17" spans="1:12" x14ac:dyDescent="0.25">
      <c r="A17" s="5" t="str">
        <f>"200701"</f>
        <v>200701</v>
      </c>
      <c r="B17" s="5" t="s">
        <v>22</v>
      </c>
      <c r="C17" s="5" t="s">
        <v>23</v>
      </c>
      <c r="D17" s="5">
        <v>5011</v>
      </c>
      <c r="E17" s="5">
        <v>4094</v>
      </c>
      <c r="F17" s="5">
        <v>4014</v>
      </c>
      <c r="G17" s="5">
        <v>80</v>
      </c>
      <c r="H17" s="5">
        <v>0</v>
      </c>
      <c r="I17" s="5">
        <v>0</v>
      </c>
      <c r="J17" s="5">
        <v>13</v>
      </c>
      <c r="K17" s="5">
        <v>0</v>
      </c>
      <c r="L17" s="5">
        <v>0</v>
      </c>
    </row>
    <row r="18" spans="1:12" x14ac:dyDescent="0.25">
      <c r="A18" s="5" t="str">
        <f>"200702"</f>
        <v>200702</v>
      </c>
      <c r="B18" s="5" t="s">
        <v>24</v>
      </c>
      <c r="C18" s="5" t="s">
        <v>23</v>
      </c>
      <c r="D18" s="5">
        <v>11779</v>
      </c>
      <c r="E18" s="5">
        <v>9337</v>
      </c>
      <c r="F18" s="5">
        <v>9183</v>
      </c>
      <c r="G18" s="5">
        <v>154</v>
      </c>
      <c r="H18" s="5">
        <v>1</v>
      </c>
      <c r="I18" s="5">
        <v>0</v>
      </c>
      <c r="J18" s="5">
        <v>32</v>
      </c>
      <c r="K18" s="5">
        <v>0</v>
      </c>
      <c r="L18" s="5">
        <v>0</v>
      </c>
    </row>
    <row r="19" spans="1:12" x14ac:dyDescent="0.25">
      <c r="A19" s="5" t="str">
        <f>"200703"</f>
        <v>200703</v>
      </c>
      <c r="B19" s="5" t="s">
        <v>25</v>
      </c>
      <c r="C19" s="5" t="s">
        <v>23</v>
      </c>
      <c r="D19" s="5">
        <v>4104</v>
      </c>
      <c r="E19" s="5">
        <v>3246</v>
      </c>
      <c r="F19" s="5">
        <v>3210</v>
      </c>
      <c r="G19" s="5">
        <v>36</v>
      </c>
      <c r="H19" s="5">
        <v>0</v>
      </c>
      <c r="I19" s="5">
        <v>0</v>
      </c>
      <c r="J19" s="5">
        <v>9</v>
      </c>
      <c r="K19" s="5">
        <v>0</v>
      </c>
      <c r="L19" s="5">
        <v>0</v>
      </c>
    </row>
    <row r="20" spans="1:12" x14ac:dyDescent="0.25">
      <c r="A20" s="5" t="str">
        <f>"200704"</f>
        <v>200704</v>
      </c>
      <c r="B20" s="5" t="s">
        <v>26</v>
      </c>
      <c r="C20" s="5" t="s">
        <v>23</v>
      </c>
      <c r="D20" s="5">
        <v>3881</v>
      </c>
      <c r="E20" s="5">
        <v>3178</v>
      </c>
      <c r="F20" s="5">
        <v>3101</v>
      </c>
      <c r="G20" s="5">
        <v>77</v>
      </c>
      <c r="H20" s="5">
        <v>0</v>
      </c>
      <c r="I20" s="5">
        <v>0</v>
      </c>
      <c r="J20" s="5">
        <v>11</v>
      </c>
      <c r="K20" s="5">
        <v>0</v>
      </c>
      <c r="L20" s="5">
        <v>0</v>
      </c>
    </row>
    <row r="21" spans="1:12" x14ac:dyDescent="0.25">
      <c r="A21" s="5" t="str">
        <f>"200705"</f>
        <v>200705</v>
      </c>
      <c r="B21" s="5" t="s">
        <v>27</v>
      </c>
      <c r="C21" s="5" t="s">
        <v>23</v>
      </c>
      <c r="D21" s="5">
        <v>10415</v>
      </c>
      <c r="E21" s="5">
        <v>8363</v>
      </c>
      <c r="F21" s="5">
        <v>8290</v>
      </c>
      <c r="G21" s="5">
        <v>73</v>
      </c>
      <c r="H21" s="5">
        <v>0</v>
      </c>
      <c r="I21" s="5">
        <v>0</v>
      </c>
      <c r="J21" s="5">
        <v>41</v>
      </c>
      <c r="K21" s="5">
        <v>0</v>
      </c>
      <c r="L21" s="5">
        <v>0</v>
      </c>
    </row>
    <row r="22" spans="1:12" x14ac:dyDescent="0.25">
      <c r="A22" s="5" t="str">
        <f>"200706"</f>
        <v>200706</v>
      </c>
      <c r="B22" s="5" t="s">
        <v>28</v>
      </c>
      <c r="C22" s="5" t="s">
        <v>23</v>
      </c>
      <c r="D22" s="5">
        <v>2031</v>
      </c>
      <c r="E22" s="5">
        <v>1644</v>
      </c>
      <c r="F22" s="5">
        <v>1633</v>
      </c>
      <c r="G22" s="5">
        <v>11</v>
      </c>
      <c r="H22" s="5">
        <v>0</v>
      </c>
      <c r="I22" s="5">
        <v>0</v>
      </c>
      <c r="J22" s="5">
        <v>2</v>
      </c>
      <c r="K22" s="5">
        <v>0</v>
      </c>
      <c r="L22" s="5">
        <v>0</v>
      </c>
    </row>
    <row r="23" spans="1:12" x14ac:dyDescent="0.25">
      <c r="A23" s="5" t="str">
        <f>"200707"</f>
        <v>200707</v>
      </c>
      <c r="B23" s="5" t="s">
        <v>29</v>
      </c>
      <c r="C23" s="5" t="s">
        <v>23</v>
      </c>
      <c r="D23" s="5">
        <v>5201</v>
      </c>
      <c r="E23" s="5">
        <v>4144</v>
      </c>
      <c r="F23" s="5">
        <v>4117</v>
      </c>
      <c r="G23" s="5">
        <v>27</v>
      </c>
      <c r="H23" s="5">
        <v>0</v>
      </c>
      <c r="I23" s="5">
        <v>0</v>
      </c>
      <c r="J23" s="5">
        <v>11</v>
      </c>
      <c r="K23" s="5">
        <v>0</v>
      </c>
      <c r="L23" s="5">
        <v>0</v>
      </c>
    </row>
    <row r="24" spans="1:12" x14ac:dyDescent="0.25">
      <c r="A24" s="5" t="str">
        <f>"200708"</f>
        <v>200708</v>
      </c>
      <c r="B24" s="5" t="s">
        <v>30</v>
      </c>
      <c r="C24" s="5" t="s">
        <v>23</v>
      </c>
      <c r="D24" s="5">
        <v>3842</v>
      </c>
      <c r="E24" s="5">
        <v>3131</v>
      </c>
      <c r="F24" s="5">
        <v>3074</v>
      </c>
      <c r="G24" s="5">
        <v>57</v>
      </c>
      <c r="H24" s="5">
        <v>0</v>
      </c>
      <c r="I24" s="5">
        <v>0</v>
      </c>
      <c r="J24" s="5">
        <v>14</v>
      </c>
      <c r="K24" s="5">
        <v>0</v>
      </c>
      <c r="L24" s="5">
        <v>0</v>
      </c>
    </row>
    <row r="25" spans="1:12" x14ac:dyDescent="0.25">
      <c r="A25" s="5" t="str">
        <f>"200709"</f>
        <v>200709</v>
      </c>
      <c r="B25" s="5" t="s">
        <v>31</v>
      </c>
      <c r="C25" s="5" t="s">
        <v>23</v>
      </c>
      <c r="D25" s="5">
        <v>4030</v>
      </c>
      <c r="E25" s="5">
        <v>3294</v>
      </c>
      <c r="F25" s="5">
        <v>3270</v>
      </c>
      <c r="G25" s="5">
        <v>24</v>
      </c>
      <c r="H25" s="5">
        <v>0</v>
      </c>
      <c r="I25" s="5">
        <v>0</v>
      </c>
      <c r="J25" s="5">
        <v>19</v>
      </c>
      <c r="K25" s="5">
        <v>0</v>
      </c>
      <c r="L25" s="5">
        <v>0</v>
      </c>
    </row>
    <row r="26" spans="1:12" s="2" customFormat="1" ht="13" x14ac:dyDescent="0.3">
      <c r="A26" s="4" t="s">
        <v>32</v>
      </c>
      <c r="B26" s="4"/>
      <c r="C26" s="4"/>
      <c r="D26" s="4">
        <v>54726</v>
      </c>
      <c r="E26" s="4">
        <v>44207</v>
      </c>
      <c r="F26" s="4">
        <v>43731</v>
      </c>
      <c r="G26" s="4">
        <v>476</v>
      </c>
      <c r="H26" s="4">
        <v>0</v>
      </c>
      <c r="I26" s="4">
        <v>0</v>
      </c>
      <c r="J26" s="4">
        <v>143</v>
      </c>
      <c r="K26" s="4">
        <v>0</v>
      </c>
      <c r="L26" s="4">
        <v>0</v>
      </c>
    </row>
    <row r="27" spans="1:12" x14ac:dyDescent="0.25">
      <c r="A27" s="5" t="str">
        <f>"201301"</f>
        <v>201301</v>
      </c>
      <c r="B27" s="5" t="s">
        <v>33</v>
      </c>
      <c r="C27" s="5" t="s">
        <v>34</v>
      </c>
      <c r="D27" s="5">
        <v>8933</v>
      </c>
      <c r="E27" s="5">
        <v>7199</v>
      </c>
      <c r="F27" s="5">
        <v>7121</v>
      </c>
      <c r="G27" s="5">
        <v>78</v>
      </c>
      <c r="H27" s="5">
        <v>0</v>
      </c>
      <c r="I27" s="5">
        <v>0</v>
      </c>
      <c r="J27" s="5">
        <v>17</v>
      </c>
      <c r="K27" s="5">
        <v>0</v>
      </c>
      <c r="L27" s="5">
        <v>0</v>
      </c>
    </row>
    <row r="28" spans="1:12" x14ac:dyDescent="0.25">
      <c r="A28" s="5" t="str">
        <f>"201302"</f>
        <v>201302</v>
      </c>
      <c r="B28" s="5" t="s">
        <v>35</v>
      </c>
      <c r="C28" s="5" t="s">
        <v>34</v>
      </c>
      <c r="D28" s="5">
        <v>8195</v>
      </c>
      <c r="E28" s="5">
        <v>6827</v>
      </c>
      <c r="F28" s="5">
        <v>6691</v>
      </c>
      <c r="G28" s="5">
        <v>136</v>
      </c>
      <c r="H28" s="5">
        <v>0</v>
      </c>
      <c r="I28" s="5">
        <v>0</v>
      </c>
      <c r="J28" s="5">
        <v>48</v>
      </c>
      <c r="K28" s="5">
        <v>0</v>
      </c>
      <c r="L28" s="5">
        <v>0</v>
      </c>
    </row>
    <row r="29" spans="1:12" x14ac:dyDescent="0.25">
      <c r="A29" s="5" t="str">
        <f>"201303"</f>
        <v>201303</v>
      </c>
      <c r="B29" s="5" t="s">
        <v>36</v>
      </c>
      <c r="C29" s="5" t="s">
        <v>34</v>
      </c>
      <c r="D29" s="5">
        <v>6219</v>
      </c>
      <c r="E29" s="5">
        <v>4979</v>
      </c>
      <c r="F29" s="5">
        <v>4923</v>
      </c>
      <c r="G29" s="5">
        <v>56</v>
      </c>
      <c r="H29" s="5">
        <v>0</v>
      </c>
      <c r="I29" s="5">
        <v>0</v>
      </c>
      <c r="J29" s="5">
        <v>11</v>
      </c>
      <c r="K29" s="5">
        <v>0</v>
      </c>
      <c r="L29" s="5">
        <v>0</v>
      </c>
    </row>
    <row r="30" spans="1:12" x14ac:dyDescent="0.25">
      <c r="A30" s="5" t="str">
        <f>"201304"</f>
        <v>201304</v>
      </c>
      <c r="B30" s="5" t="s">
        <v>37</v>
      </c>
      <c r="C30" s="5" t="s">
        <v>34</v>
      </c>
      <c r="D30" s="5">
        <v>4112</v>
      </c>
      <c r="E30" s="5">
        <v>3340</v>
      </c>
      <c r="F30" s="5">
        <v>3328</v>
      </c>
      <c r="G30" s="5">
        <v>12</v>
      </c>
      <c r="H30" s="5">
        <v>0</v>
      </c>
      <c r="I30" s="5">
        <v>0</v>
      </c>
      <c r="J30" s="5">
        <v>8</v>
      </c>
      <c r="K30" s="5">
        <v>0</v>
      </c>
      <c r="L30" s="5">
        <v>0</v>
      </c>
    </row>
    <row r="31" spans="1:12" x14ac:dyDescent="0.25">
      <c r="A31" s="5" t="str">
        <f>"201305"</f>
        <v>201305</v>
      </c>
      <c r="B31" s="5" t="s">
        <v>38</v>
      </c>
      <c r="C31" s="5" t="s">
        <v>34</v>
      </c>
      <c r="D31" s="5">
        <v>3099</v>
      </c>
      <c r="E31" s="5">
        <v>2573</v>
      </c>
      <c r="F31" s="5">
        <v>2554</v>
      </c>
      <c r="G31" s="5">
        <v>19</v>
      </c>
      <c r="H31" s="5">
        <v>0</v>
      </c>
      <c r="I31" s="5">
        <v>0</v>
      </c>
      <c r="J31" s="5">
        <v>6</v>
      </c>
      <c r="K31" s="5">
        <v>0</v>
      </c>
      <c r="L31" s="5">
        <v>0</v>
      </c>
    </row>
    <row r="32" spans="1:12" x14ac:dyDescent="0.25">
      <c r="A32" s="5" t="str">
        <f>"201306"</f>
        <v>201306</v>
      </c>
      <c r="B32" s="5" t="s">
        <v>39</v>
      </c>
      <c r="C32" s="5" t="s">
        <v>34</v>
      </c>
      <c r="D32" s="5">
        <v>2968</v>
      </c>
      <c r="E32" s="5">
        <v>2361</v>
      </c>
      <c r="F32" s="5">
        <v>2333</v>
      </c>
      <c r="G32" s="5">
        <v>28</v>
      </c>
      <c r="H32" s="5">
        <v>0</v>
      </c>
      <c r="I32" s="5">
        <v>0</v>
      </c>
      <c r="J32" s="5">
        <v>7</v>
      </c>
      <c r="K32" s="5">
        <v>0</v>
      </c>
      <c r="L32" s="5">
        <v>0</v>
      </c>
    </row>
    <row r="33" spans="1:12" x14ac:dyDescent="0.25">
      <c r="A33" s="5" t="str">
        <f>"201307"</f>
        <v>201307</v>
      </c>
      <c r="B33" s="5" t="s">
        <v>40</v>
      </c>
      <c r="C33" s="5" t="s">
        <v>34</v>
      </c>
      <c r="D33" s="5">
        <v>3762</v>
      </c>
      <c r="E33" s="5">
        <v>3038</v>
      </c>
      <c r="F33" s="5">
        <v>2996</v>
      </c>
      <c r="G33" s="5">
        <v>42</v>
      </c>
      <c r="H33" s="5">
        <v>0</v>
      </c>
      <c r="I33" s="5">
        <v>0</v>
      </c>
      <c r="J33" s="5">
        <v>6</v>
      </c>
      <c r="K33" s="5">
        <v>0</v>
      </c>
      <c r="L33" s="5">
        <v>0</v>
      </c>
    </row>
    <row r="34" spans="1:12" x14ac:dyDescent="0.25">
      <c r="A34" s="5" t="str">
        <f>"201308"</f>
        <v>201308</v>
      </c>
      <c r="B34" s="5" t="s">
        <v>41</v>
      </c>
      <c r="C34" s="5" t="s">
        <v>34</v>
      </c>
      <c r="D34" s="5">
        <v>5467</v>
      </c>
      <c r="E34" s="5">
        <v>4386</v>
      </c>
      <c r="F34" s="5">
        <v>4347</v>
      </c>
      <c r="G34" s="5">
        <v>39</v>
      </c>
      <c r="H34" s="5">
        <v>0</v>
      </c>
      <c r="I34" s="5">
        <v>0</v>
      </c>
      <c r="J34" s="5">
        <v>10</v>
      </c>
      <c r="K34" s="5">
        <v>0</v>
      </c>
      <c r="L34" s="5">
        <v>0</v>
      </c>
    </row>
    <row r="35" spans="1:12" x14ac:dyDescent="0.25">
      <c r="A35" s="5" t="str">
        <f>"201309"</f>
        <v>201309</v>
      </c>
      <c r="B35" s="5" t="s">
        <v>42</v>
      </c>
      <c r="C35" s="5" t="s">
        <v>34</v>
      </c>
      <c r="D35" s="5">
        <v>6512</v>
      </c>
      <c r="E35" s="5">
        <v>5294</v>
      </c>
      <c r="F35" s="5">
        <v>5253</v>
      </c>
      <c r="G35" s="5">
        <v>41</v>
      </c>
      <c r="H35" s="5">
        <v>0</v>
      </c>
      <c r="I35" s="5">
        <v>0</v>
      </c>
      <c r="J35" s="5">
        <v>13</v>
      </c>
      <c r="K35" s="5">
        <v>0</v>
      </c>
      <c r="L35" s="5">
        <v>0</v>
      </c>
    </row>
    <row r="36" spans="1:12" x14ac:dyDescent="0.25">
      <c r="A36" s="5" t="str">
        <f>"201310"</f>
        <v>201310</v>
      </c>
      <c r="B36" s="5" t="s">
        <v>43</v>
      </c>
      <c r="C36" s="5" t="s">
        <v>34</v>
      </c>
      <c r="D36" s="5">
        <v>5459</v>
      </c>
      <c r="E36" s="5">
        <v>4210</v>
      </c>
      <c r="F36" s="5">
        <v>4185</v>
      </c>
      <c r="G36" s="5">
        <v>25</v>
      </c>
      <c r="H36" s="5">
        <v>0</v>
      </c>
      <c r="I36" s="5">
        <v>0</v>
      </c>
      <c r="J36" s="5">
        <v>17</v>
      </c>
      <c r="K36" s="5">
        <v>0</v>
      </c>
      <c r="L36" s="5">
        <v>0</v>
      </c>
    </row>
    <row r="37" spans="1:12" s="2" customFormat="1" ht="13" x14ac:dyDescent="0.3">
      <c r="A37" s="4" t="s">
        <v>44</v>
      </c>
      <c r="B37" s="4"/>
      <c r="C37" s="4"/>
      <c r="D37" s="4">
        <v>40959</v>
      </c>
      <c r="E37" s="4">
        <v>33353</v>
      </c>
      <c r="F37" s="4">
        <v>33055</v>
      </c>
      <c r="G37" s="4">
        <v>298</v>
      </c>
      <c r="H37" s="4">
        <v>0</v>
      </c>
      <c r="I37" s="4">
        <v>0</v>
      </c>
      <c r="J37" s="4">
        <v>114</v>
      </c>
      <c r="K37" s="4">
        <v>0</v>
      </c>
      <c r="L37" s="4">
        <v>0</v>
      </c>
    </row>
    <row r="38" spans="1:12" x14ac:dyDescent="0.25">
      <c r="A38" s="5" t="str">
        <f>"201401"</f>
        <v>201401</v>
      </c>
      <c r="B38" s="5" t="s">
        <v>45</v>
      </c>
      <c r="C38" s="5" t="s">
        <v>46</v>
      </c>
      <c r="D38" s="5">
        <v>20107</v>
      </c>
      <c r="E38" s="5">
        <v>16603</v>
      </c>
      <c r="F38" s="5">
        <v>16484</v>
      </c>
      <c r="G38" s="5">
        <v>119</v>
      </c>
      <c r="H38" s="5">
        <v>0</v>
      </c>
      <c r="I38" s="5">
        <v>0</v>
      </c>
      <c r="J38" s="5">
        <v>60</v>
      </c>
      <c r="K38" s="5">
        <v>0</v>
      </c>
      <c r="L38" s="5">
        <v>0</v>
      </c>
    </row>
    <row r="39" spans="1:12" x14ac:dyDescent="0.25">
      <c r="A39" s="5" t="str">
        <f>"201402"</f>
        <v>201402</v>
      </c>
      <c r="B39" s="5" t="s">
        <v>47</v>
      </c>
      <c r="C39" s="5" t="s">
        <v>46</v>
      </c>
      <c r="D39" s="5">
        <v>2283</v>
      </c>
      <c r="E39" s="5">
        <v>1840</v>
      </c>
      <c r="F39" s="5">
        <v>1798</v>
      </c>
      <c r="G39" s="5">
        <v>42</v>
      </c>
      <c r="H39" s="5">
        <v>0</v>
      </c>
      <c r="I39" s="5">
        <v>0</v>
      </c>
      <c r="J39" s="5">
        <v>3</v>
      </c>
      <c r="K39" s="5">
        <v>0</v>
      </c>
      <c r="L39" s="5">
        <v>0</v>
      </c>
    </row>
    <row r="40" spans="1:12" x14ac:dyDescent="0.25">
      <c r="A40" s="5" t="str">
        <f>"201403"</f>
        <v>201403</v>
      </c>
      <c r="B40" s="5" t="s">
        <v>48</v>
      </c>
      <c r="C40" s="5" t="s">
        <v>46</v>
      </c>
      <c r="D40" s="5">
        <v>5252</v>
      </c>
      <c r="E40" s="5">
        <v>4252</v>
      </c>
      <c r="F40" s="5">
        <v>4205</v>
      </c>
      <c r="G40" s="5">
        <v>47</v>
      </c>
      <c r="H40" s="5">
        <v>0</v>
      </c>
      <c r="I40" s="5">
        <v>0</v>
      </c>
      <c r="J40" s="5">
        <v>10</v>
      </c>
      <c r="K40" s="5">
        <v>0</v>
      </c>
      <c r="L40" s="5">
        <v>0</v>
      </c>
    </row>
    <row r="41" spans="1:12" x14ac:dyDescent="0.25">
      <c r="A41" s="5" t="str">
        <f>"201404"</f>
        <v>201404</v>
      </c>
      <c r="B41" s="5" t="s">
        <v>49</v>
      </c>
      <c r="C41" s="5" t="s">
        <v>46</v>
      </c>
      <c r="D41" s="5">
        <v>4689</v>
      </c>
      <c r="E41" s="5">
        <v>3757</v>
      </c>
      <c r="F41" s="5">
        <v>3700</v>
      </c>
      <c r="G41" s="5">
        <v>57</v>
      </c>
      <c r="H41" s="5">
        <v>0</v>
      </c>
      <c r="I41" s="5">
        <v>0</v>
      </c>
      <c r="J41" s="5">
        <v>8</v>
      </c>
      <c r="K41" s="5">
        <v>0</v>
      </c>
      <c r="L41" s="5">
        <v>0</v>
      </c>
    </row>
    <row r="42" spans="1:12" x14ac:dyDescent="0.25">
      <c r="A42" s="5" t="str">
        <f>"201405"</f>
        <v>201405</v>
      </c>
      <c r="B42" s="5" t="s">
        <v>50</v>
      </c>
      <c r="C42" s="5" t="s">
        <v>46</v>
      </c>
      <c r="D42" s="5">
        <v>8628</v>
      </c>
      <c r="E42" s="5">
        <v>6901</v>
      </c>
      <c r="F42" s="5">
        <v>6868</v>
      </c>
      <c r="G42" s="5">
        <v>33</v>
      </c>
      <c r="H42" s="5">
        <v>0</v>
      </c>
      <c r="I42" s="5">
        <v>0</v>
      </c>
      <c r="J42" s="5">
        <v>33</v>
      </c>
      <c r="K42" s="5">
        <v>0</v>
      </c>
      <c r="L42" s="5">
        <v>0</v>
      </c>
    </row>
    <row r="43" spans="1:12" s="2" customFormat="1" ht="13" x14ac:dyDescent="0.3">
      <c r="A43" s="4" t="s">
        <v>51</v>
      </c>
      <c r="B43" s="4"/>
      <c r="C43" s="4"/>
      <c r="D43" s="5"/>
      <c r="E43" s="5"/>
      <c r="F43" s="5"/>
      <c r="G43" s="5"/>
      <c r="H43" s="5"/>
      <c r="I43" s="5"/>
      <c r="J43" s="5"/>
      <c r="K43" s="5"/>
      <c r="L43" s="4"/>
    </row>
    <row r="44" spans="1:12" s="2" customFormat="1" ht="13" x14ac:dyDescent="0.3">
      <c r="A44" s="4" t="str">
        <f>"206201"</f>
        <v>206201</v>
      </c>
      <c r="B44" s="4" t="s">
        <v>52</v>
      </c>
      <c r="C44" s="4" t="s">
        <v>53</v>
      </c>
      <c r="D44" s="4">
        <v>55385</v>
      </c>
      <c r="E44" s="4">
        <v>45587</v>
      </c>
      <c r="F44" s="4">
        <v>45245</v>
      </c>
      <c r="G44" s="4">
        <v>342</v>
      </c>
      <c r="H44" s="4">
        <v>0</v>
      </c>
      <c r="I44" s="4">
        <v>0</v>
      </c>
      <c r="J44" s="4">
        <v>243</v>
      </c>
      <c r="K44" s="4">
        <v>0</v>
      </c>
      <c r="L44" s="4">
        <v>0</v>
      </c>
    </row>
    <row r="45" spans="1:12" s="2" customFormat="1" ht="13" x14ac:dyDescent="0.3">
      <c r="A45" s="4" t="s">
        <v>54</v>
      </c>
      <c r="B45" s="4"/>
      <c r="C45" s="4"/>
      <c r="D45" s="4">
        <v>282107</v>
      </c>
      <c r="E45" s="4">
        <v>229526</v>
      </c>
      <c r="F45" s="4">
        <v>226985</v>
      </c>
      <c r="G45" s="4">
        <v>2540</v>
      </c>
      <c r="H45" s="4">
        <v>1</v>
      </c>
      <c r="I45" s="4">
        <v>0</v>
      </c>
      <c r="J45" s="4">
        <v>925</v>
      </c>
      <c r="K45" s="4">
        <v>0</v>
      </c>
      <c r="L45" s="4">
        <v>0</v>
      </c>
    </row>
    <row r="49" spans="4:19" ht="13" x14ac:dyDescent="0.3">
      <c r="D49" s="2"/>
      <c r="E49" s="2"/>
      <c r="F49" s="2"/>
      <c r="G49" s="2"/>
      <c r="H49" s="2"/>
      <c r="I49" s="2"/>
      <c r="J49" s="2"/>
      <c r="K49" s="2"/>
      <c r="L49" s="2"/>
      <c r="N49" s="2"/>
      <c r="O49" s="2"/>
      <c r="P49" s="2"/>
      <c r="Q49" s="2"/>
      <c r="R49" s="2"/>
      <c r="S49" s="2"/>
    </row>
    <row r="50" spans="4:19" ht="13" x14ac:dyDescent="0.3">
      <c r="D50" s="2"/>
      <c r="E50" s="2"/>
      <c r="F50" s="2"/>
      <c r="G50" s="2"/>
      <c r="H50" s="2"/>
      <c r="I50" s="2"/>
      <c r="J50" s="2"/>
      <c r="K50" s="2"/>
      <c r="L50" s="2"/>
      <c r="N50" s="2"/>
      <c r="O50" s="2"/>
      <c r="P50" s="2"/>
      <c r="Q50" s="2"/>
      <c r="R50" s="2"/>
      <c r="S50" s="2"/>
    </row>
  </sheetData>
  <sheetProtection selectLockedCells="1" selectUnlockedCells="1"/>
  <phoneticPr fontId="0" type="noConversion"/>
  <pageMargins left="0.23622047244094491" right="0.23622047244094491" top="0.74803149606299213" bottom="0.74803149606299213" header="0.31496062992125984" footer="0.31496062992125984"/>
  <pageSetup paperSize="9" scale="74" firstPageNumber="0" fitToHeight="0" orientation="portrait" horizontalDpi="300" verticalDpi="300" r:id="rId1"/>
  <headerFooter alignWithMargins="0">
    <oddHeader>&amp;LDelegatura KBW w Łomży - dane za II kwartał 2024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Stan na 30.06.2024</vt:lpstr>
      <vt:lpstr>'Stan na 30.06.2024'!Obszar_wydruku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Łada</dc:creator>
  <cp:lastModifiedBy>Tomasz Łada</cp:lastModifiedBy>
  <cp:lastPrinted>2024-07-12T09:55:01Z</cp:lastPrinted>
  <dcterms:created xsi:type="dcterms:W3CDTF">2018-04-16T08:52:26Z</dcterms:created>
  <dcterms:modified xsi:type="dcterms:W3CDTF">2024-07-12T09:55:06Z</dcterms:modified>
</cp:coreProperties>
</file>