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an na 31.03.2016" sheetId="1" r:id="rId1"/>
  </sheets>
  <definedNames>
    <definedName name="_xlnm.Print_Area" localSheetId="0">'Stan na 31.03.2016'!$A$1:$V$45</definedName>
  </definedNames>
  <calcPr fullCalcOnLoad="1"/>
</workbook>
</file>

<file path=xl/sharedStrings.xml><?xml version="1.0" encoding="utf-8"?>
<sst xmlns="http://schemas.openxmlformats.org/spreadsheetml/2006/main" count="103" uniqueCount="72">
  <si>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</si>
  <si>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</si>
  <si>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</si>
  <si>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</si>
  <si>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</si>
  <si>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</si>
  <si>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</si>
  <si>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</si>
  <si>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</si>
  <si>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</si>
  <si>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</si>
  <si>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</si>
  <si>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</si>
  <si>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</si>
  <si>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</si>
  <si>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</si>
  <si>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</si>
  <si>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</si>
  <si>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</si>
  <si>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</si>
  <si>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</si>
  <si>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</si>
  <si>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grajewski</t>
  </si>
  <si>
    <t>m. Grajewo</t>
  </si>
  <si>
    <t>grajewski</t>
  </si>
  <si>
    <t>gm. Grajewo</t>
  </si>
  <si>
    <t>gm. Radziłów</t>
  </si>
  <si>
    <t>gm. Rajgród</t>
  </si>
  <si>
    <t>gm. Szczuczyn</t>
  </si>
  <si>
    <t>gm. Wąsosz</t>
  </si>
  <si>
    <t>Powiat kolneński</t>
  </si>
  <si>
    <t>m. Kolno</t>
  </si>
  <si>
    <t>kolneński</t>
  </si>
  <si>
    <t>gm. Grabowo</t>
  </si>
  <si>
    <t>gm. Kolno</t>
  </si>
  <si>
    <t>gm. Mały Płock</t>
  </si>
  <si>
    <t>gm. Stawiski</t>
  </si>
  <si>
    <t>gm. Turośl</t>
  </si>
  <si>
    <t>Powiat łomżyński</t>
  </si>
  <si>
    <t>gm. Jedwabne</t>
  </si>
  <si>
    <t>łomżyński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</si>
  <si>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</si>
  <si>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</si>
  <si>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</si>
  <si>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</si>
  <si>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</si>
  <si>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</si>
  <si>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</si>
  <si>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</si>
  <si>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Powiat wysokomazowiecki</t>
  </si>
  <si>
    <t>m. Wysokie Mazowieckie</t>
  </si>
  <si>
    <t>wysokomazowiecki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</si>
  <si>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</si>
  <si>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</si>
  <si>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</si>
  <si>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</si>
  <si>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</si>
  <si>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</si>
  <si>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</si>
  <si>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</si>
  <si>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</si>
  <si>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Powiat zambrowski</t>
  </si>
  <si>
    <t>m. Zambrów</t>
  </si>
  <si>
    <t>zambrowski</t>
  </si>
  <si>
    <t>gm. Kołaki Kościelne</t>
  </si>
  <si>
    <t>gm. Rutki</t>
  </si>
  <si>
    <t>gm. Szumowo</t>
  </si>
  <si>
    <t>gm. Zambrów</t>
  </si>
  <si>
    <t>Miasto na prawach powiatu</t>
  </si>
  <si>
    <t>m. Łomża</t>
  </si>
  <si>
    <t>Łomża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</si>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</sst>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selection activeCell="N19" sqref="N19"/>
    </sheetView>
  </sheetViews>
  <sheetFormatPr defaultColWidth="9.140625" defaultRowHeight="12.75"/>
  <cols>
    <col min="2" max="2" width="26.140625" style="0" customWidth="1"/>
    <col min="3" max="3" width="17.140625" style="0" customWidth="1"/>
  </cols>
  <sheetData>
    <row r="1" spans="1:22" s="1" customFormat="1" ht="140.25" customHeight="1" thickBo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2" t="s">
        <v>21</v>
      </c>
    </row>
    <row r="2" spans="1:22" s="2" customFormat="1" ht="12.75">
      <c r="A2" s="9" t="s">
        <v>22</v>
      </c>
      <c r="B2" s="9"/>
      <c r="C2" s="9"/>
      <c r="D2" s="9">
        <v>48393</v>
      </c>
      <c r="E2" s="9">
        <v>39191</v>
      </c>
      <c r="F2" s="9">
        <v>38808</v>
      </c>
      <c r="G2" s="9">
        <v>383</v>
      </c>
      <c r="H2" s="9">
        <v>383</v>
      </c>
      <c r="I2" s="9">
        <v>284</v>
      </c>
      <c r="J2" s="9">
        <v>4</v>
      </c>
      <c r="K2" s="9">
        <v>95</v>
      </c>
      <c r="L2" s="9">
        <v>0</v>
      </c>
      <c r="M2" s="9">
        <v>478</v>
      </c>
      <c r="N2" s="9">
        <v>478</v>
      </c>
      <c r="O2" s="9">
        <v>127</v>
      </c>
      <c r="P2" s="9">
        <v>256</v>
      </c>
      <c r="Q2" s="9">
        <v>95</v>
      </c>
      <c r="R2" s="9">
        <v>0</v>
      </c>
      <c r="S2" s="9">
        <v>0</v>
      </c>
      <c r="T2" s="9">
        <v>0</v>
      </c>
      <c r="U2" s="9">
        <v>0</v>
      </c>
      <c r="V2" s="9">
        <v>0</v>
      </c>
    </row>
    <row r="3" spans="1:22" ht="12.75">
      <c r="A3" s="4" t="str">
        <f>"200401"</f>
        <v>200401</v>
      </c>
      <c r="B3" s="4" t="s">
        <v>23</v>
      </c>
      <c r="C3" s="4" t="s">
        <v>24</v>
      </c>
      <c r="D3" s="4">
        <v>21537</v>
      </c>
      <c r="E3" s="4">
        <v>17731</v>
      </c>
      <c r="F3" s="4">
        <v>17534</v>
      </c>
      <c r="G3" s="4">
        <v>197</v>
      </c>
      <c r="H3" s="4">
        <v>197</v>
      </c>
      <c r="I3" s="4">
        <v>137</v>
      </c>
      <c r="J3" s="4">
        <v>0</v>
      </c>
      <c r="K3" s="4">
        <v>60</v>
      </c>
      <c r="L3" s="4">
        <v>0</v>
      </c>
      <c r="M3" s="4">
        <v>227</v>
      </c>
      <c r="N3" s="4">
        <v>227</v>
      </c>
      <c r="O3" s="4">
        <v>65</v>
      </c>
      <c r="P3" s="4">
        <v>102</v>
      </c>
      <c r="Q3" s="4">
        <v>60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2" ht="12.75">
      <c r="A4" s="4" t="str">
        <f>"200402"</f>
        <v>200402</v>
      </c>
      <c r="B4" s="4" t="s">
        <v>25</v>
      </c>
      <c r="C4" s="4" t="s">
        <v>24</v>
      </c>
      <c r="D4" s="4">
        <v>6043</v>
      </c>
      <c r="E4" s="4">
        <v>4705</v>
      </c>
      <c r="F4" s="4">
        <v>4696</v>
      </c>
      <c r="G4" s="4">
        <v>9</v>
      </c>
      <c r="H4" s="4">
        <v>9</v>
      </c>
      <c r="I4" s="4">
        <v>9</v>
      </c>
      <c r="J4" s="4">
        <v>0</v>
      </c>
      <c r="K4" s="4">
        <v>0</v>
      </c>
      <c r="L4" s="4">
        <v>0</v>
      </c>
      <c r="M4" s="4">
        <v>62</v>
      </c>
      <c r="N4" s="4">
        <v>62</v>
      </c>
      <c r="O4" s="4">
        <v>19</v>
      </c>
      <c r="P4" s="4">
        <v>43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</row>
    <row r="5" spans="1:22" ht="12.75">
      <c r="A5" s="4" t="str">
        <f>"200403"</f>
        <v>200403</v>
      </c>
      <c r="B5" s="4" t="s">
        <v>26</v>
      </c>
      <c r="C5" s="4" t="s">
        <v>24</v>
      </c>
      <c r="D5" s="4">
        <v>5039</v>
      </c>
      <c r="E5" s="4">
        <v>4075</v>
      </c>
      <c r="F5" s="4">
        <v>4024</v>
      </c>
      <c r="G5" s="4">
        <v>51</v>
      </c>
      <c r="H5" s="4">
        <v>51</v>
      </c>
      <c r="I5" s="4">
        <v>45</v>
      </c>
      <c r="J5" s="4">
        <v>1</v>
      </c>
      <c r="K5" s="4">
        <v>5</v>
      </c>
      <c r="L5" s="4">
        <v>0</v>
      </c>
      <c r="M5" s="4">
        <v>36</v>
      </c>
      <c r="N5" s="4">
        <v>36</v>
      </c>
      <c r="O5" s="4">
        <v>4</v>
      </c>
      <c r="P5" s="4">
        <v>27</v>
      </c>
      <c r="Q5" s="4">
        <v>5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22" ht="12.75">
      <c r="A6" s="4" t="str">
        <f>"200404"</f>
        <v>200404</v>
      </c>
      <c r="B6" s="4" t="s">
        <v>27</v>
      </c>
      <c r="C6" s="4" t="s">
        <v>24</v>
      </c>
      <c r="D6" s="4">
        <v>5479</v>
      </c>
      <c r="E6" s="4">
        <v>4452</v>
      </c>
      <c r="F6" s="4">
        <v>4406</v>
      </c>
      <c r="G6" s="4">
        <v>46</v>
      </c>
      <c r="H6" s="4">
        <v>46</v>
      </c>
      <c r="I6" s="4">
        <v>42</v>
      </c>
      <c r="J6" s="4">
        <v>1</v>
      </c>
      <c r="K6" s="4">
        <v>3</v>
      </c>
      <c r="L6" s="4">
        <v>0</v>
      </c>
      <c r="M6" s="4">
        <v>51</v>
      </c>
      <c r="N6" s="4">
        <v>51</v>
      </c>
      <c r="O6" s="4">
        <v>18</v>
      </c>
      <c r="P6" s="4">
        <v>30</v>
      </c>
      <c r="Q6" s="4">
        <v>3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22" ht="12.75">
      <c r="A7" s="4" t="str">
        <f>"200405"</f>
        <v>200405</v>
      </c>
      <c r="B7" s="4" t="s">
        <v>28</v>
      </c>
      <c r="C7" s="4" t="s">
        <v>24</v>
      </c>
      <c r="D7" s="4">
        <v>6385</v>
      </c>
      <c r="E7" s="4">
        <v>5157</v>
      </c>
      <c r="F7" s="4">
        <v>5094</v>
      </c>
      <c r="G7" s="4">
        <v>63</v>
      </c>
      <c r="H7" s="4">
        <v>63</v>
      </c>
      <c r="I7" s="4">
        <v>37</v>
      </c>
      <c r="J7" s="4">
        <v>2</v>
      </c>
      <c r="K7" s="4">
        <v>24</v>
      </c>
      <c r="L7" s="4">
        <v>0</v>
      </c>
      <c r="M7" s="4">
        <v>61</v>
      </c>
      <c r="N7" s="4">
        <v>61</v>
      </c>
      <c r="O7" s="4">
        <v>12</v>
      </c>
      <c r="P7" s="4">
        <v>25</v>
      </c>
      <c r="Q7" s="4">
        <v>24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ht="12.75">
      <c r="A8" s="4" t="str">
        <f>"200406"</f>
        <v>200406</v>
      </c>
      <c r="B8" s="4" t="s">
        <v>29</v>
      </c>
      <c r="C8" s="4" t="s">
        <v>24</v>
      </c>
      <c r="D8" s="4">
        <v>3910</v>
      </c>
      <c r="E8" s="4">
        <v>3071</v>
      </c>
      <c r="F8" s="4">
        <v>3054</v>
      </c>
      <c r="G8" s="4">
        <v>17</v>
      </c>
      <c r="H8" s="4">
        <v>17</v>
      </c>
      <c r="I8" s="4">
        <v>14</v>
      </c>
      <c r="J8" s="4">
        <v>0</v>
      </c>
      <c r="K8" s="4">
        <v>3</v>
      </c>
      <c r="L8" s="4">
        <v>0</v>
      </c>
      <c r="M8" s="4">
        <v>41</v>
      </c>
      <c r="N8" s="4">
        <v>41</v>
      </c>
      <c r="O8" s="4">
        <v>9</v>
      </c>
      <c r="P8" s="4">
        <v>29</v>
      </c>
      <c r="Q8" s="4">
        <v>3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s="2" customFormat="1" ht="12.75">
      <c r="A9" s="3" t="s">
        <v>30</v>
      </c>
      <c r="B9" s="3"/>
      <c r="C9" s="3"/>
      <c r="D9" s="3">
        <v>39315</v>
      </c>
      <c r="E9" s="3">
        <v>31705</v>
      </c>
      <c r="F9" s="3">
        <v>31555</v>
      </c>
      <c r="G9" s="3">
        <v>150</v>
      </c>
      <c r="H9" s="3">
        <v>150</v>
      </c>
      <c r="I9" s="3">
        <v>115</v>
      </c>
      <c r="J9" s="3">
        <v>5</v>
      </c>
      <c r="K9" s="3">
        <v>30</v>
      </c>
      <c r="L9" s="3">
        <v>0</v>
      </c>
      <c r="M9" s="3">
        <v>246</v>
      </c>
      <c r="N9" s="3">
        <v>246</v>
      </c>
      <c r="O9" s="3">
        <v>75</v>
      </c>
      <c r="P9" s="3">
        <v>141</v>
      </c>
      <c r="Q9" s="3">
        <v>30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 ht="12.75">
      <c r="A10" s="4" t="str">
        <f>"200601"</f>
        <v>200601</v>
      </c>
      <c r="B10" s="4" t="s">
        <v>31</v>
      </c>
      <c r="C10" s="4" t="s">
        <v>32</v>
      </c>
      <c r="D10" s="4">
        <v>10203</v>
      </c>
      <c r="E10" s="4">
        <v>8553</v>
      </c>
      <c r="F10" s="4">
        <v>8531</v>
      </c>
      <c r="G10" s="4">
        <v>22</v>
      </c>
      <c r="H10" s="4">
        <v>22</v>
      </c>
      <c r="I10" s="4">
        <v>14</v>
      </c>
      <c r="J10" s="4">
        <v>0</v>
      </c>
      <c r="K10" s="4">
        <v>8</v>
      </c>
      <c r="L10" s="4">
        <v>0</v>
      </c>
      <c r="M10" s="4">
        <v>69</v>
      </c>
      <c r="N10" s="4">
        <v>69</v>
      </c>
      <c r="O10" s="4">
        <v>23</v>
      </c>
      <c r="P10" s="4">
        <v>38</v>
      </c>
      <c r="Q10" s="4">
        <v>8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 ht="12.75">
      <c r="A11" s="4" t="str">
        <f>"200602"</f>
        <v>200602</v>
      </c>
      <c r="B11" s="4" t="s">
        <v>33</v>
      </c>
      <c r="C11" s="4" t="s">
        <v>32</v>
      </c>
      <c r="D11" s="4">
        <v>3680</v>
      </c>
      <c r="E11" s="4">
        <v>2927</v>
      </c>
      <c r="F11" s="4">
        <v>2906</v>
      </c>
      <c r="G11" s="4">
        <v>21</v>
      </c>
      <c r="H11" s="4">
        <v>21</v>
      </c>
      <c r="I11" s="4">
        <v>18</v>
      </c>
      <c r="J11" s="4">
        <v>2</v>
      </c>
      <c r="K11" s="4">
        <v>1</v>
      </c>
      <c r="L11" s="4">
        <v>0</v>
      </c>
      <c r="M11" s="4">
        <v>33</v>
      </c>
      <c r="N11" s="4">
        <v>33</v>
      </c>
      <c r="O11" s="4">
        <v>7</v>
      </c>
      <c r="P11" s="4">
        <v>25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12.75">
      <c r="A12" s="4" t="str">
        <f>"200603"</f>
        <v>200603</v>
      </c>
      <c r="B12" s="4" t="s">
        <v>34</v>
      </c>
      <c r="C12" s="4" t="s">
        <v>32</v>
      </c>
      <c r="D12" s="4">
        <v>8913</v>
      </c>
      <c r="E12" s="4">
        <v>6944</v>
      </c>
      <c r="F12" s="4">
        <v>6925</v>
      </c>
      <c r="G12" s="4">
        <v>19</v>
      </c>
      <c r="H12" s="4">
        <v>19</v>
      </c>
      <c r="I12" s="4">
        <v>14</v>
      </c>
      <c r="J12" s="4">
        <v>0</v>
      </c>
      <c r="K12" s="4">
        <v>5</v>
      </c>
      <c r="L12" s="4">
        <v>0</v>
      </c>
      <c r="M12" s="4">
        <v>60</v>
      </c>
      <c r="N12" s="4">
        <v>60</v>
      </c>
      <c r="O12" s="4">
        <v>19</v>
      </c>
      <c r="P12" s="4">
        <v>36</v>
      </c>
      <c r="Q12" s="4">
        <v>5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ht="12.75">
      <c r="A13" s="4" t="str">
        <f>"200604"</f>
        <v>200604</v>
      </c>
      <c r="B13" s="4" t="s">
        <v>35</v>
      </c>
      <c r="C13" s="4" t="s">
        <v>32</v>
      </c>
      <c r="D13" s="4">
        <v>4885</v>
      </c>
      <c r="E13" s="4">
        <v>4056</v>
      </c>
      <c r="F13" s="4">
        <v>4024</v>
      </c>
      <c r="G13" s="4">
        <v>32</v>
      </c>
      <c r="H13" s="4">
        <v>32</v>
      </c>
      <c r="I13" s="4">
        <v>29</v>
      </c>
      <c r="J13" s="4">
        <v>3</v>
      </c>
      <c r="K13" s="4">
        <v>0</v>
      </c>
      <c r="L13" s="4">
        <v>0</v>
      </c>
      <c r="M13" s="4">
        <v>26</v>
      </c>
      <c r="N13" s="4">
        <v>26</v>
      </c>
      <c r="O13" s="4">
        <v>9</v>
      </c>
      <c r="P13" s="4">
        <v>17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12.75">
      <c r="A14" s="4" t="str">
        <f>"200605"</f>
        <v>200605</v>
      </c>
      <c r="B14" s="4" t="s">
        <v>36</v>
      </c>
      <c r="C14" s="4" t="s">
        <v>32</v>
      </c>
      <c r="D14" s="4">
        <v>6388</v>
      </c>
      <c r="E14" s="4">
        <v>5192</v>
      </c>
      <c r="F14" s="4">
        <v>5149</v>
      </c>
      <c r="G14" s="4">
        <v>43</v>
      </c>
      <c r="H14" s="4">
        <v>43</v>
      </c>
      <c r="I14" s="4">
        <v>28</v>
      </c>
      <c r="J14" s="4">
        <v>0</v>
      </c>
      <c r="K14" s="4">
        <v>15</v>
      </c>
      <c r="L14" s="4">
        <v>0</v>
      </c>
      <c r="M14" s="4">
        <v>44</v>
      </c>
      <c r="N14" s="4">
        <v>44</v>
      </c>
      <c r="O14" s="4">
        <v>11</v>
      </c>
      <c r="P14" s="4">
        <v>18</v>
      </c>
      <c r="Q14" s="4">
        <v>15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12.75">
      <c r="A15" s="4" t="str">
        <f>"200606"</f>
        <v>200606</v>
      </c>
      <c r="B15" s="4" t="s">
        <v>37</v>
      </c>
      <c r="C15" s="4" t="s">
        <v>32</v>
      </c>
      <c r="D15" s="4">
        <v>5246</v>
      </c>
      <c r="E15" s="4">
        <v>4033</v>
      </c>
      <c r="F15" s="4">
        <v>4020</v>
      </c>
      <c r="G15" s="4">
        <v>13</v>
      </c>
      <c r="H15" s="4">
        <v>13</v>
      </c>
      <c r="I15" s="4">
        <v>12</v>
      </c>
      <c r="J15" s="4">
        <v>0</v>
      </c>
      <c r="K15" s="4">
        <v>1</v>
      </c>
      <c r="L15" s="4">
        <v>0</v>
      </c>
      <c r="M15" s="4">
        <v>14</v>
      </c>
      <c r="N15" s="4">
        <v>14</v>
      </c>
      <c r="O15" s="4">
        <v>6</v>
      </c>
      <c r="P15" s="4">
        <v>7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s="2" customFormat="1" ht="12.75">
      <c r="A16" s="3" t="s">
        <v>38</v>
      </c>
      <c r="B16" s="3"/>
      <c r="C16" s="3"/>
      <c r="D16" s="3">
        <v>52123</v>
      </c>
      <c r="E16" s="3">
        <v>41777</v>
      </c>
      <c r="F16" s="3">
        <v>41316</v>
      </c>
      <c r="G16" s="3">
        <v>461</v>
      </c>
      <c r="H16" s="3">
        <v>461</v>
      </c>
      <c r="I16" s="3">
        <v>431</v>
      </c>
      <c r="J16" s="3">
        <v>10</v>
      </c>
      <c r="K16" s="3">
        <v>20</v>
      </c>
      <c r="L16" s="3">
        <v>0</v>
      </c>
      <c r="M16" s="3">
        <v>325</v>
      </c>
      <c r="N16" s="3">
        <v>325</v>
      </c>
      <c r="O16" s="3">
        <v>119</v>
      </c>
      <c r="P16" s="3">
        <v>186</v>
      </c>
      <c r="Q16" s="3">
        <v>20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 ht="12.75">
      <c r="A17" s="4" t="str">
        <f>"200701"</f>
        <v>200701</v>
      </c>
      <c r="B17" s="4" t="s">
        <v>39</v>
      </c>
      <c r="C17" s="4" t="s">
        <v>40</v>
      </c>
      <c r="D17" s="4">
        <v>5595</v>
      </c>
      <c r="E17" s="4">
        <v>4549</v>
      </c>
      <c r="F17" s="4">
        <v>4455</v>
      </c>
      <c r="G17" s="4">
        <v>94</v>
      </c>
      <c r="H17" s="4">
        <v>94</v>
      </c>
      <c r="I17" s="4">
        <v>91</v>
      </c>
      <c r="J17" s="4">
        <v>1</v>
      </c>
      <c r="K17" s="4">
        <v>2</v>
      </c>
      <c r="L17" s="4">
        <v>0</v>
      </c>
      <c r="M17" s="4">
        <v>32</v>
      </c>
      <c r="N17" s="4">
        <v>32</v>
      </c>
      <c r="O17" s="4">
        <v>7</v>
      </c>
      <c r="P17" s="4">
        <v>23</v>
      </c>
      <c r="Q17" s="4">
        <v>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ht="12.75">
      <c r="A18" s="4" t="str">
        <f>"200702"</f>
        <v>200702</v>
      </c>
      <c r="B18" s="4" t="s">
        <v>41</v>
      </c>
      <c r="C18" s="4" t="s">
        <v>40</v>
      </c>
      <c r="D18" s="4">
        <v>11124</v>
      </c>
      <c r="E18" s="4">
        <v>8827</v>
      </c>
      <c r="F18" s="4">
        <v>8631</v>
      </c>
      <c r="G18" s="4">
        <v>196</v>
      </c>
      <c r="H18" s="4">
        <v>196</v>
      </c>
      <c r="I18" s="4">
        <v>186</v>
      </c>
      <c r="J18" s="4">
        <v>2</v>
      </c>
      <c r="K18" s="4">
        <v>8</v>
      </c>
      <c r="L18" s="4">
        <v>0</v>
      </c>
      <c r="M18" s="4">
        <v>60</v>
      </c>
      <c r="N18" s="4">
        <v>60</v>
      </c>
      <c r="O18" s="4">
        <v>26</v>
      </c>
      <c r="P18" s="4">
        <v>26</v>
      </c>
      <c r="Q18" s="4">
        <v>8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</row>
    <row r="19" spans="1:22" ht="12.75">
      <c r="A19" s="4" t="str">
        <f>"200703"</f>
        <v>200703</v>
      </c>
      <c r="B19" s="4" t="s">
        <v>42</v>
      </c>
      <c r="C19" s="4" t="s">
        <v>40</v>
      </c>
      <c r="D19" s="4">
        <v>4386</v>
      </c>
      <c r="E19" s="4">
        <v>3415</v>
      </c>
      <c r="F19" s="4">
        <v>3406</v>
      </c>
      <c r="G19" s="4">
        <v>9</v>
      </c>
      <c r="H19" s="4">
        <v>9</v>
      </c>
      <c r="I19" s="4">
        <v>9</v>
      </c>
      <c r="J19" s="4">
        <v>0</v>
      </c>
      <c r="K19" s="4">
        <v>0</v>
      </c>
      <c r="L19" s="4">
        <v>0</v>
      </c>
      <c r="M19" s="4">
        <v>16</v>
      </c>
      <c r="N19" s="4">
        <v>16</v>
      </c>
      <c r="O19" s="4">
        <v>8</v>
      </c>
      <c r="P19" s="4">
        <v>8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22" ht="12.75">
      <c r="A20" s="4" t="str">
        <f>"200704"</f>
        <v>200704</v>
      </c>
      <c r="B20" s="4" t="s">
        <v>43</v>
      </c>
      <c r="C20" s="4" t="s">
        <v>40</v>
      </c>
      <c r="D20" s="4">
        <v>4068</v>
      </c>
      <c r="E20" s="4">
        <v>3263</v>
      </c>
      <c r="F20" s="4">
        <v>3216</v>
      </c>
      <c r="G20" s="4">
        <v>47</v>
      </c>
      <c r="H20" s="4">
        <v>47</v>
      </c>
      <c r="I20" s="4">
        <v>39</v>
      </c>
      <c r="J20" s="4">
        <v>1</v>
      </c>
      <c r="K20" s="4">
        <v>7</v>
      </c>
      <c r="L20" s="4">
        <v>0</v>
      </c>
      <c r="M20" s="4">
        <v>33</v>
      </c>
      <c r="N20" s="4">
        <v>33</v>
      </c>
      <c r="O20" s="4">
        <v>6</v>
      </c>
      <c r="P20" s="4">
        <v>20</v>
      </c>
      <c r="Q20" s="4">
        <v>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ht="12.75">
      <c r="A21" s="4" t="str">
        <f>"200705"</f>
        <v>200705</v>
      </c>
      <c r="B21" s="4" t="s">
        <v>44</v>
      </c>
      <c r="C21" s="4" t="s">
        <v>40</v>
      </c>
      <c r="D21" s="4">
        <v>10587</v>
      </c>
      <c r="E21" s="4">
        <v>8503</v>
      </c>
      <c r="F21" s="4">
        <v>8480</v>
      </c>
      <c r="G21" s="4">
        <v>23</v>
      </c>
      <c r="H21" s="4">
        <v>23</v>
      </c>
      <c r="I21" s="4">
        <v>21</v>
      </c>
      <c r="J21" s="4">
        <v>0</v>
      </c>
      <c r="K21" s="4">
        <v>2</v>
      </c>
      <c r="L21" s="4">
        <v>0</v>
      </c>
      <c r="M21" s="4">
        <v>70</v>
      </c>
      <c r="N21" s="4">
        <v>70</v>
      </c>
      <c r="O21" s="4">
        <v>28</v>
      </c>
      <c r="P21" s="4">
        <v>40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ht="12.75">
      <c r="A22" s="4" t="str">
        <f>"200706"</f>
        <v>200706</v>
      </c>
      <c r="B22" s="4" t="s">
        <v>45</v>
      </c>
      <c r="C22" s="4" t="s">
        <v>40</v>
      </c>
      <c r="D22" s="4">
        <v>2223</v>
      </c>
      <c r="E22" s="4">
        <v>1799</v>
      </c>
      <c r="F22" s="4">
        <v>1792</v>
      </c>
      <c r="G22" s="4">
        <v>7</v>
      </c>
      <c r="H22" s="4">
        <v>7</v>
      </c>
      <c r="I22" s="4">
        <v>7</v>
      </c>
      <c r="J22" s="4">
        <v>0</v>
      </c>
      <c r="K22" s="4">
        <v>0</v>
      </c>
      <c r="L22" s="4">
        <v>0</v>
      </c>
      <c r="M22" s="4">
        <v>15</v>
      </c>
      <c r="N22" s="4">
        <v>15</v>
      </c>
      <c r="O22" s="4">
        <v>5</v>
      </c>
      <c r="P22" s="4">
        <v>10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22" ht="12.75">
      <c r="A23" s="4" t="str">
        <f>"200707"</f>
        <v>200707</v>
      </c>
      <c r="B23" s="4" t="s">
        <v>46</v>
      </c>
      <c r="C23" s="4" t="s">
        <v>40</v>
      </c>
      <c r="D23" s="4">
        <v>5587</v>
      </c>
      <c r="E23" s="4">
        <v>4473</v>
      </c>
      <c r="F23" s="4">
        <v>4451</v>
      </c>
      <c r="G23" s="4">
        <v>22</v>
      </c>
      <c r="H23" s="4">
        <v>22</v>
      </c>
      <c r="I23" s="4">
        <v>21</v>
      </c>
      <c r="J23" s="4">
        <v>0</v>
      </c>
      <c r="K23" s="4">
        <v>1</v>
      </c>
      <c r="L23" s="4">
        <v>0</v>
      </c>
      <c r="M23" s="4">
        <v>41</v>
      </c>
      <c r="N23" s="4">
        <v>41</v>
      </c>
      <c r="O23" s="4">
        <v>15</v>
      </c>
      <c r="P23" s="4">
        <v>25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ht="12.75">
      <c r="A24" s="4" t="str">
        <f>"200708"</f>
        <v>200708</v>
      </c>
      <c r="B24" s="4" t="s">
        <v>47</v>
      </c>
      <c r="C24" s="4" t="s">
        <v>40</v>
      </c>
      <c r="D24" s="4">
        <v>4240</v>
      </c>
      <c r="E24" s="4">
        <v>3462</v>
      </c>
      <c r="F24" s="4">
        <v>3415</v>
      </c>
      <c r="G24" s="4">
        <v>47</v>
      </c>
      <c r="H24" s="4">
        <v>47</v>
      </c>
      <c r="I24" s="4">
        <v>46</v>
      </c>
      <c r="J24" s="4">
        <v>1</v>
      </c>
      <c r="K24" s="4">
        <v>0</v>
      </c>
      <c r="L24" s="4">
        <v>0</v>
      </c>
      <c r="M24" s="4">
        <v>32</v>
      </c>
      <c r="N24" s="4">
        <v>32</v>
      </c>
      <c r="O24" s="4">
        <v>13</v>
      </c>
      <c r="P24" s="4">
        <v>19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ht="12.75">
      <c r="A25" s="4" t="str">
        <f>"200709"</f>
        <v>200709</v>
      </c>
      <c r="B25" s="4" t="s">
        <v>48</v>
      </c>
      <c r="C25" s="4" t="s">
        <v>40</v>
      </c>
      <c r="D25" s="4">
        <v>4313</v>
      </c>
      <c r="E25" s="4">
        <v>3486</v>
      </c>
      <c r="F25" s="4">
        <v>3470</v>
      </c>
      <c r="G25" s="4">
        <v>16</v>
      </c>
      <c r="H25" s="4">
        <v>16</v>
      </c>
      <c r="I25" s="4">
        <v>11</v>
      </c>
      <c r="J25" s="4">
        <v>5</v>
      </c>
      <c r="K25" s="4">
        <v>0</v>
      </c>
      <c r="L25" s="4">
        <v>0</v>
      </c>
      <c r="M25" s="4">
        <v>26</v>
      </c>
      <c r="N25" s="4">
        <v>26</v>
      </c>
      <c r="O25" s="4">
        <v>11</v>
      </c>
      <c r="P25" s="4">
        <v>15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</row>
    <row r="26" spans="1:22" s="2" customFormat="1" ht="12.75">
      <c r="A26" s="3" t="s">
        <v>49</v>
      </c>
      <c r="B26" s="3"/>
      <c r="C26" s="3"/>
      <c r="D26" s="3">
        <v>58911</v>
      </c>
      <c r="E26" s="3">
        <v>47695</v>
      </c>
      <c r="F26" s="3">
        <v>47438</v>
      </c>
      <c r="G26" s="3">
        <v>257</v>
      </c>
      <c r="H26" s="3">
        <v>257</v>
      </c>
      <c r="I26" s="3">
        <v>234</v>
      </c>
      <c r="J26" s="3">
        <v>3</v>
      </c>
      <c r="K26" s="3">
        <v>20</v>
      </c>
      <c r="L26" s="3">
        <v>0</v>
      </c>
      <c r="M26" s="3">
        <v>388</v>
      </c>
      <c r="N26" s="3">
        <v>388</v>
      </c>
      <c r="O26" s="3">
        <v>124</v>
      </c>
      <c r="P26" s="3">
        <v>244</v>
      </c>
      <c r="Q26" s="3">
        <v>20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</row>
    <row r="27" spans="1:22" ht="12.75">
      <c r="A27" s="4" t="str">
        <f>"201301"</f>
        <v>201301</v>
      </c>
      <c r="B27" s="4" t="s">
        <v>50</v>
      </c>
      <c r="C27" s="4" t="s">
        <v>51</v>
      </c>
      <c r="D27" s="4">
        <v>9413</v>
      </c>
      <c r="E27" s="4">
        <v>7604</v>
      </c>
      <c r="F27" s="4">
        <v>7551</v>
      </c>
      <c r="G27" s="4">
        <v>53</v>
      </c>
      <c r="H27" s="4">
        <v>53</v>
      </c>
      <c r="I27" s="4">
        <v>44</v>
      </c>
      <c r="J27" s="4">
        <v>1</v>
      </c>
      <c r="K27" s="4">
        <v>8</v>
      </c>
      <c r="L27" s="4">
        <v>0</v>
      </c>
      <c r="M27" s="4">
        <v>77</v>
      </c>
      <c r="N27" s="4">
        <v>77</v>
      </c>
      <c r="O27" s="4">
        <v>16</v>
      </c>
      <c r="P27" s="4">
        <v>53</v>
      </c>
      <c r="Q27" s="4">
        <v>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</row>
    <row r="28" spans="1:22" ht="12.75">
      <c r="A28" s="4" t="str">
        <f>"201302"</f>
        <v>201302</v>
      </c>
      <c r="B28" s="4" t="s">
        <v>52</v>
      </c>
      <c r="C28" s="4" t="s">
        <v>51</v>
      </c>
      <c r="D28" s="4">
        <v>8950</v>
      </c>
      <c r="E28" s="4">
        <v>7444</v>
      </c>
      <c r="F28" s="4">
        <v>7387</v>
      </c>
      <c r="G28" s="4">
        <v>57</v>
      </c>
      <c r="H28" s="4">
        <v>57</v>
      </c>
      <c r="I28" s="4">
        <v>49</v>
      </c>
      <c r="J28" s="4">
        <v>1</v>
      </c>
      <c r="K28" s="4">
        <v>7</v>
      </c>
      <c r="L28" s="4">
        <v>0</v>
      </c>
      <c r="M28" s="4">
        <v>105</v>
      </c>
      <c r="N28" s="4">
        <v>105</v>
      </c>
      <c r="O28" s="4">
        <v>58</v>
      </c>
      <c r="P28" s="4">
        <v>40</v>
      </c>
      <c r="Q28" s="4">
        <v>7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ht="12.75">
      <c r="A29" s="4" t="str">
        <f>"201303"</f>
        <v>201303</v>
      </c>
      <c r="B29" s="4" t="s">
        <v>53</v>
      </c>
      <c r="C29" s="4" t="s">
        <v>51</v>
      </c>
      <c r="D29" s="4">
        <v>6624</v>
      </c>
      <c r="E29" s="4">
        <v>5297</v>
      </c>
      <c r="F29" s="4">
        <v>5278</v>
      </c>
      <c r="G29" s="4">
        <v>19</v>
      </c>
      <c r="H29" s="4">
        <v>19</v>
      </c>
      <c r="I29" s="4">
        <v>17</v>
      </c>
      <c r="J29" s="4">
        <v>0</v>
      </c>
      <c r="K29" s="4">
        <v>2</v>
      </c>
      <c r="L29" s="4">
        <v>0</v>
      </c>
      <c r="M29" s="4">
        <v>38</v>
      </c>
      <c r="N29" s="4">
        <v>38</v>
      </c>
      <c r="O29" s="4">
        <v>5</v>
      </c>
      <c r="P29" s="4">
        <v>31</v>
      </c>
      <c r="Q29" s="4">
        <v>2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</row>
    <row r="30" spans="1:22" ht="12.75">
      <c r="A30" s="4" t="str">
        <f>"201304"</f>
        <v>201304</v>
      </c>
      <c r="B30" s="4" t="s">
        <v>54</v>
      </c>
      <c r="C30" s="4" t="s">
        <v>51</v>
      </c>
      <c r="D30" s="4">
        <v>4610</v>
      </c>
      <c r="E30" s="4">
        <v>3732</v>
      </c>
      <c r="F30" s="4">
        <v>3723</v>
      </c>
      <c r="G30" s="4">
        <v>9</v>
      </c>
      <c r="H30" s="4">
        <v>9</v>
      </c>
      <c r="I30" s="4">
        <v>9</v>
      </c>
      <c r="J30" s="4">
        <v>0</v>
      </c>
      <c r="K30" s="4">
        <v>0</v>
      </c>
      <c r="L30" s="4">
        <v>0</v>
      </c>
      <c r="M30" s="4">
        <v>22</v>
      </c>
      <c r="N30" s="4">
        <v>22</v>
      </c>
      <c r="O30" s="4">
        <v>3</v>
      </c>
      <c r="P30" s="4">
        <v>19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22" ht="12.75">
      <c r="A31" s="4" t="str">
        <f>"201305"</f>
        <v>201305</v>
      </c>
      <c r="B31" s="4" t="s">
        <v>55</v>
      </c>
      <c r="C31" s="4" t="s">
        <v>51</v>
      </c>
      <c r="D31" s="4">
        <v>3423</v>
      </c>
      <c r="E31" s="4">
        <v>2797</v>
      </c>
      <c r="F31" s="4">
        <v>2792</v>
      </c>
      <c r="G31" s="4">
        <v>5</v>
      </c>
      <c r="H31" s="4">
        <v>5</v>
      </c>
      <c r="I31" s="4">
        <v>5</v>
      </c>
      <c r="J31" s="4">
        <v>0</v>
      </c>
      <c r="K31" s="4">
        <v>0</v>
      </c>
      <c r="L31" s="4">
        <v>0</v>
      </c>
      <c r="M31" s="4">
        <v>16</v>
      </c>
      <c r="N31" s="4">
        <v>16</v>
      </c>
      <c r="O31" s="4">
        <v>4</v>
      </c>
      <c r="P31" s="4">
        <v>12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</row>
    <row r="32" spans="1:22" ht="12.75">
      <c r="A32" s="4" t="str">
        <f>"201306"</f>
        <v>201306</v>
      </c>
      <c r="B32" s="4" t="s">
        <v>56</v>
      </c>
      <c r="C32" s="4" t="s">
        <v>51</v>
      </c>
      <c r="D32" s="4">
        <v>3206</v>
      </c>
      <c r="E32" s="4">
        <v>2586</v>
      </c>
      <c r="F32" s="4">
        <v>2571</v>
      </c>
      <c r="G32" s="4">
        <v>15</v>
      </c>
      <c r="H32" s="4">
        <v>15</v>
      </c>
      <c r="I32" s="4">
        <v>14</v>
      </c>
      <c r="J32" s="4">
        <v>0</v>
      </c>
      <c r="K32" s="4">
        <v>1</v>
      </c>
      <c r="L32" s="4">
        <v>0</v>
      </c>
      <c r="M32" s="4">
        <v>12</v>
      </c>
      <c r="N32" s="4">
        <v>12</v>
      </c>
      <c r="O32" s="4">
        <v>3</v>
      </c>
      <c r="P32" s="4">
        <v>8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22" ht="12.75">
      <c r="A33" s="4" t="str">
        <f>"201307"</f>
        <v>201307</v>
      </c>
      <c r="B33" s="4" t="s">
        <v>57</v>
      </c>
      <c r="C33" s="4" t="s">
        <v>51</v>
      </c>
      <c r="D33" s="4">
        <v>4065</v>
      </c>
      <c r="E33" s="4">
        <v>3229</v>
      </c>
      <c r="F33" s="4">
        <v>3209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18</v>
      </c>
      <c r="N33" s="4">
        <v>18</v>
      </c>
      <c r="O33" s="4">
        <v>7</v>
      </c>
      <c r="P33" s="4">
        <v>10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</row>
    <row r="34" spans="1:22" ht="12.75">
      <c r="A34" s="4" t="str">
        <f>"201308"</f>
        <v>201308</v>
      </c>
      <c r="B34" s="4" t="s">
        <v>58</v>
      </c>
      <c r="C34" s="4" t="s">
        <v>51</v>
      </c>
      <c r="D34" s="4">
        <v>5877</v>
      </c>
      <c r="E34" s="4">
        <v>4774</v>
      </c>
      <c r="F34" s="4">
        <v>4748</v>
      </c>
      <c r="G34" s="4">
        <v>26</v>
      </c>
      <c r="H34" s="4">
        <v>26</v>
      </c>
      <c r="I34" s="4">
        <v>25</v>
      </c>
      <c r="J34" s="4">
        <v>1</v>
      </c>
      <c r="K34" s="4">
        <v>0</v>
      </c>
      <c r="L34" s="4">
        <v>0</v>
      </c>
      <c r="M34" s="4">
        <v>25</v>
      </c>
      <c r="N34" s="4">
        <v>25</v>
      </c>
      <c r="O34" s="4">
        <v>3</v>
      </c>
      <c r="P34" s="4">
        <v>22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</row>
    <row r="35" spans="1:22" ht="12.75">
      <c r="A35" s="4" t="str">
        <f>"201309"</f>
        <v>201309</v>
      </c>
      <c r="B35" s="4" t="s">
        <v>59</v>
      </c>
      <c r="C35" s="4" t="s">
        <v>51</v>
      </c>
      <c r="D35" s="4">
        <v>7246</v>
      </c>
      <c r="E35" s="4">
        <v>5874</v>
      </c>
      <c r="F35" s="4">
        <v>5847</v>
      </c>
      <c r="G35" s="4">
        <v>27</v>
      </c>
      <c r="H35" s="4">
        <v>27</v>
      </c>
      <c r="I35" s="4">
        <v>27</v>
      </c>
      <c r="J35" s="4">
        <v>0</v>
      </c>
      <c r="K35" s="4">
        <v>0</v>
      </c>
      <c r="L35" s="4">
        <v>0</v>
      </c>
      <c r="M35" s="4">
        <v>39</v>
      </c>
      <c r="N35" s="4">
        <v>39</v>
      </c>
      <c r="O35" s="4">
        <v>12</v>
      </c>
      <c r="P35" s="4">
        <v>27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</row>
    <row r="36" spans="1:22" ht="12.75">
      <c r="A36" s="4" t="str">
        <f>"201310"</f>
        <v>201310</v>
      </c>
      <c r="B36" s="4" t="s">
        <v>60</v>
      </c>
      <c r="C36" s="4" t="s">
        <v>51</v>
      </c>
      <c r="D36" s="4">
        <v>5497</v>
      </c>
      <c r="E36" s="4">
        <v>4358</v>
      </c>
      <c r="F36" s="4">
        <v>4332</v>
      </c>
      <c r="G36" s="4">
        <v>26</v>
      </c>
      <c r="H36" s="4">
        <v>26</v>
      </c>
      <c r="I36" s="4">
        <v>25</v>
      </c>
      <c r="J36" s="4">
        <v>0</v>
      </c>
      <c r="K36" s="4">
        <v>1</v>
      </c>
      <c r="L36" s="4">
        <v>0</v>
      </c>
      <c r="M36" s="4">
        <v>36</v>
      </c>
      <c r="N36" s="4">
        <v>36</v>
      </c>
      <c r="O36" s="4">
        <v>13</v>
      </c>
      <c r="P36" s="4">
        <v>22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</row>
    <row r="37" spans="1:22" s="2" customFormat="1" ht="12.75">
      <c r="A37" s="3" t="s">
        <v>61</v>
      </c>
      <c r="B37" s="3"/>
      <c r="C37" s="3"/>
      <c r="D37" s="3">
        <v>44180</v>
      </c>
      <c r="E37" s="3">
        <v>35786</v>
      </c>
      <c r="F37" s="3">
        <v>35553</v>
      </c>
      <c r="G37" s="3">
        <v>233</v>
      </c>
      <c r="H37" s="3">
        <v>233</v>
      </c>
      <c r="I37" s="3">
        <v>200</v>
      </c>
      <c r="J37" s="3">
        <v>0</v>
      </c>
      <c r="K37" s="3">
        <v>33</v>
      </c>
      <c r="L37" s="3">
        <v>0</v>
      </c>
      <c r="M37" s="3">
        <v>311</v>
      </c>
      <c r="N37" s="3">
        <v>311</v>
      </c>
      <c r="O37" s="3">
        <v>67</v>
      </c>
      <c r="P37" s="3">
        <v>211</v>
      </c>
      <c r="Q37" s="3">
        <v>33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</row>
    <row r="38" spans="1:22" ht="12.75">
      <c r="A38" s="4" t="str">
        <f>"201401"</f>
        <v>201401</v>
      </c>
      <c r="B38" s="4" t="s">
        <v>62</v>
      </c>
      <c r="C38" s="4" t="s">
        <v>63</v>
      </c>
      <c r="D38" s="4">
        <v>21945</v>
      </c>
      <c r="E38" s="4">
        <v>18118</v>
      </c>
      <c r="F38" s="4">
        <v>18030</v>
      </c>
      <c r="G38" s="4">
        <v>88</v>
      </c>
      <c r="H38" s="4">
        <v>88</v>
      </c>
      <c r="I38" s="4">
        <v>74</v>
      </c>
      <c r="J38" s="4">
        <v>0</v>
      </c>
      <c r="K38" s="4">
        <v>14</v>
      </c>
      <c r="L38" s="4">
        <v>0</v>
      </c>
      <c r="M38" s="4">
        <v>179</v>
      </c>
      <c r="N38" s="4">
        <v>179</v>
      </c>
      <c r="O38" s="4">
        <v>36</v>
      </c>
      <c r="P38" s="4">
        <v>129</v>
      </c>
      <c r="Q38" s="4">
        <v>14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</row>
    <row r="39" spans="1:22" ht="12.75">
      <c r="A39" s="4" t="str">
        <f>"201402"</f>
        <v>201402</v>
      </c>
      <c r="B39" s="4" t="s">
        <v>64</v>
      </c>
      <c r="C39" s="4" t="s">
        <v>63</v>
      </c>
      <c r="D39" s="4">
        <v>2489</v>
      </c>
      <c r="E39" s="4">
        <v>1984</v>
      </c>
      <c r="F39" s="4">
        <v>1948</v>
      </c>
      <c r="G39" s="4">
        <v>36</v>
      </c>
      <c r="H39" s="4">
        <v>36</v>
      </c>
      <c r="I39" s="4">
        <v>35</v>
      </c>
      <c r="J39" s="4">
        <v>0</v>
      </c>
      <c r="K39" s="4">
        <v>1</v>
      </c>
      <c r="L39" s="4">
        <v>0</v>
      </c>
      <c r="M39" s="4">
        <v>21</v>
      </c>
      <c r="N39" s="4">
        <v>21</v>
      </c>
      <c r="O39" s="4">
        <v>4</v>
      </c>
      <c r="P39" s="4">
        <v>16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</row>
    <row r="40" spans="1:22" ht="12.75">
      <c r="A40" s="4" t="str">
        <f>"201403"</f>
        <v>201403</v>
      </c>
      <c r="B40" s="4" t="s">
        <v>65</v>
      </c>
      <c r="C40" s="4" t="s">
        <v>63</v>
      </c>
      <c r="D40" s="4">
        <v>5807</v>
      </c>
      <c r="E40" s="4">
        <v>4671</v>
      </c>
      <c r="F40" s="4">
        <v>4640</v>
      </c>
      <c r="G40" s="4">
        <v>31</v>
      </c>
      <c r="H40" s="4">
        <v>31</v>
      </c>
      <c r="I40" s="4">
        <v>22</v>
      </c>
      <c r="J40" s="4">
        <v>0</v>
      </c>
      <c r="K40" s="4">
        <v>9</v>
      </c>
      <c r="L40" s="4">
        <v>0</v>
      </c>
      <c r="M40" s="4">
        <v>34</v>
      </c>
      <c r="N40" s="4">
        <v>34</v>
      </c>
      <c r="O40" s="4">
        <v>9</v>
      </c>
      <c r="P40" s="4">
        <v>16</v>
      </c>
      <c r="Q40" s="4">
        <v>9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22" ht="12.75">
      <c r="A41" s="4" t="str">
        <f>"201404"</f>
        <v>201404</v>
      </c>
      <c r="B41" s="4" t="s">
        <v>66</v>
      </c>
      <c r="C41" s="4" t="s">
        <v>63</v>
      </c>
      <c r="D41" s="4">
        <v>5019</v>
      </c>
      <c r="E41" s="4">
        <v>3975</v>
      </c>
      <c r="F41" s="4">
        <v>3910</v>
      </c>
      <c r="G41" s="4">
        <v>65</v>
      </c>
      <c r="H41" s="4">
        <v>65</v>
      </c>
      <c r="I41" s="4">
        <v>56</v>
      </c>
      <c r="J41" s="4">
        <v>0</v>
      </c>
      <c r="K41" s="4">
        <v>9</v>
      </c>
      <c r="L41" s="4">
        <v>0</v>
      </c>
      <c r="M41" s="4">
        <v>25</v>
      </c>
      <c r="N41" s="4">
        <v>25</v>
      </c>
      <c r="O41" s="4">
        <v>2</v>
      </c>
      <c r="P41" s="4">
        <v>14</v>
      </c>
      <c r="Q41" s="4">
        <v>9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</row>
    <row r="42" spans="1:22" ht="12.75">
      <c r="A42" s="4" t="str">
        <f>"201405"</f>
        <v>201405</v>
      </c>
      <c r="B42" s="4" t="s">
        <v>67</v>
      </c>
      <c r="C42" s="4" t="s">
        <v>63</v>
      </c>
      <c r="D42" s="4">
        <v>8920</v>
      </c>
      <c r="E42" s="4">
        <v>7038</v>
      </c>
      <c r="F42" s="4">
        <v>7025</v>
      </c>
      <c r="G42" s="4">
        <v>13</v>
      </c>
      <c r="H42" s="4">
        <v>13</v>
      </c>
      <c r="I42" s="4">
        <v>13</v>
      </c>
      <c r="J42" s="4">
        <v>0</v>
      </c>
      <c r="K42" s="4">
        <v>0</v>
      </c>
      <c r="L42" s="4">
        <v>0</v>
      </c>
      <c r="M42" s="4">
        <v>52</v>
      </c>
      <c r="N42" s="4">
        <v>52</v>
      </c>
      <c r="O42" s="4">
        <v>16</v>
      </c>
      <c r="P42" s="4">
        <v>36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</row>
    <row r="43" spans="1:22" s="2" customFormat="1" ht="12.75">
      <c r="A43" s="3" t="s">
        <v>68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3.5" thickBot="1">
      <c r="A44" s="5" t="str">
        <f>"206201"</f>
        <v>206201</v>
      </c>
      <c r="B44" s="5" t="s">
        <v>69</v>
      </c>
      <c r="C44" s="5" t="s">
        <v>70</v>
      </c>
      <c r="D44" s="5">
        <v>59642</v>
      </c>
      <c r="E44" s="5">
        <v>49233</v>
      </c>
      <c r="F44" s="5">
        <v>48996</v>
      </c>
      <c r="G44" s="5">
        <v>237</v>
      </c>
      <c r="H44" s="5">
        <v>237</v>
      </c>
      <c r="I44" s="5">
        <v>159</v>
      </c>
      <c r="J44" s="5">
        <v>8</v>
      </c>
      <c r="K44" s="5">
        <v>70</v>
      </c>
      <c r="L44" s="5">
        <v>0</v>
      </c>
      <c r="M44" s="5">
        <v>834</v>
      </c>
      <c r="N44" s="5">
        <v>834</v>
      </c>
      <c r="O44" s="5">
        <v>217</v>
      </c>
      <c r="P44" s="5">
        <v>547</v>
      </c>
      <c r="Q44" s="5">
        <v>70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s="2" customFormat="1" ht="13.5" thickBot="1">
      <c r="A45" s="6" t="s">
        <v>71</v>
      </c>
      <c r="B45" s="7"/>
      <c r="C45" s="7"/>
      <c r="D45" s="7">
        <v>302564</v>
      </c>
      <c r="E45" s="7">
        <v>245387</v>
      </c>
      <c r="F45" s="7">
        <v>243666</v>
      </c>
      <c r="G45" s="7">
        <v>1721</v>
      </c>
      <c r="H45" s="7">
        <v>1721</v>
      </c>
      <c r="I45" s="7">
        <v>1423</v>
      </c>
      <c r="J45" s="7">
        <v>30</v>
      </c>
      <c r="K45" s="7">
        <v>268</v>
      </c>
      <c r="L45" s="7">
        <v>0</v>
      </c>
      <c r="M45" s="7">
        <v>2582</v>
      </c>
      <c r="N45" s="7">
        <v>2582</v>
      </c>
      <c r="O45" s="7">
        <v>729</v>
      </c>
      <c r="P45" s="7">
        <v>1585</v>
      </c>
      <c r="Q45" s="7">
        <v>268</v>
      </c>
      <c r="R45" s="7">
        <v>0</v>
      </c>
      <c r="S45" s="7">
        <v>0</v>
      </c>
      <c r="T45" s="7">
        <v>0</v>
      </c>
      <c r="U45" s="7">
        <v>0</v>
      </c>
      <c r="V45" s="8">
        <v>0</v>
      </c>
    </row>
  </sheetData>
  <printOptions gridLines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2016-04-25T11:33:33Z</cp:lastPrinted>
  <dcterms:created xsi:type="dcterms:W3CDTF">2016-04-25T11:16:48Z</dcterms:created>
  <dcterms:modified xsi:type="dcterms:W3CDTF">2016-04-25T11:44:15Z</dcterms:modified>
  <cp:category/>
  <cp:version/>
  <cp:contentType/>
  <cp:contentStatus/>
</cp:coreProperties>
</file>