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zestawienie_KW_ŁOMŻA" sheetId="1" r:id="rId1"/>
  </sheets>
  <definedNames/>
  <calcPr fullCalcOnLoad="1"/>
</workbook>
</file>

<file path=xl/sharedStrings.xml><?xml version="1.0" encoding="utf-8"?>
<sst xmlns="http://schemas.openxmlformats.org/spreadsheetml/2006/main" count="583" uniqueCount="71">
  <si>
    <t>gm. Szumowo</t>
  </si>
  <si>
    <t>gm. Zambrów</t>
  </si>
  <si>
    <t>m. Łomża</t>
  </si>
  <si>
    <t>Województwo</t>
  </si>
  <si>
    <t>Gmina</t>
  </si>
  <si>
    <t>TERYT gminy</t>
  </si>
  <si>
    <t>Numer obwodu</t>
  </si>
  <si>
    <t>Liczba osób uprawnionych do udziału w referendum</t>
  </si>
  <si>
    <t>Komisja otrzymała kart do głosowania</t>
  </si>
  <si>
    <t>Nie wykorzystano kart do głosowania</t>
  </si>
  <si>
    <t>Liczba osób, którym wydano karty do głosowania</t>
  </si>
  <si>
    <t>Liczba osób głosujących przez pełnomocnika</t>
  </si>
  <si>
    <t>Liczba osób głosujących na podstawie zaświadczenia</t>
  </si>
  <si>
    <t>Liczba osób, którym wysłano pakiety referendalne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</si>
  <si>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</si>
  <si>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</si>
  <si>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</si>
  <si>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</si>
  <si>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</si>
  <si>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</si>
  <si>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</si>
  <si>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</si>
  <si>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</si>
  <si>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</si>
  <si>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Nieważnych 1</t>
  </si>
  <si>
    <t>Ważnych 1</t>
  </si>
  <si>
    <t>TAK 1</t>
  </si>
  <si>
    <t>NIE 1</t>
  </si>
  <si>
    <t>Nieważnych 2</t>
  </si>
  <si>
    <t>Ważnych 2</t>
  </si>
  <si>
    <t>TAK 2</t>
  </si>
  <si>
    <t>NIE 2</t>
  </si>
  <si>
    <t>Nieważnych 3</t>
  </si>
  <si>
    <t>Ważnych 3</t>
  </si>
  <si>
    <t>TAK 3</t>
  </si>
  <si>
    <t>NIE 3</t>
  </si>
  <si>
    <t>podlaskie</t>
  </si>
  <si>
    <t>m. Grajewo</t>
  </si>
  <si>
    <t>gm. Grajewo</t>
  </si>
  <si>
    <t>gm. Radziłów</t>
  </si>
  <si>
    <t>gm. Rajgród</t>
  </si>
  <si>
    <t>gm. Szczuczyn</t>
  </si>
  <si>
    <t>gm. Wąsosz</t>
  </si>
  <si>
    <t>m. Kolno</t>
  </si>
  <si>
    <t>gm. Grabowo</t>
  </si>
  <si>
    <t>gm. Kolno</t>
  </si>
  <si>
    <t>gm. Mały Płock</t>
  </si>
  <si>
    <t>gm. Stawiski</t>
  </si>
  <si>
    <t>gm. Turośl</t>
  </si>
  <si>
    <t>gm. Jedwabne</t>
  </si>
  <si>
    <t>gm. Łomża</t>
  </si>
  <si>
    <t>gm. Miastkowo</t>
  </si>
  <si>
    <t>gm. Nowogród</t>
  </si>
  <si>
    <t>gm. Piątnica</t>
  </si>
  <si>
    <t>gm. Przytuły</t>
  </si>
  <si>
    <t>gm. Śniadowo</t>
  </si>
  <si>
    <t>gm. Wizna</t>
  </si>
  <si>
    <t>gm. Zbójna</t>
  </si>
  <si>
    <t>m. Wysokie Mazowieckie</t>
  </si>
  <si>
    <t>gm. Ciechanowiec</t>
  </si>
  <si>
    <t>gm. Czyżew</t>
  </si>
  <si>
    <t>gm. Klukowo</t>
  </si>
  <si>
    <t>gm. Kobylin-Borzymy</t>
  </si>
  <si>
    <t>gm. Kulesze Kościelne</t>
  </si>
  <si>
    <t>gm. Nowe Piekuty</t>
  </si>
  <si>
    <t>gm. Sokoły</t>
  </si>
  <si>
    <t>gm. Szepietowo</t>
  </si>
  <si>
    <t>gm. Wysokie Mazowieckie</t>
  </si>
  <si>
    <t>m. Zambrów</t>
  </si>
  <si>
    <t>gm. Kołaki Kościelne</t>
  </si>
  <si>
    <t>gm. Rutki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</si>
</sst>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276"/>
  <sheetViews>
    <sheetView tabSelected="1" workbookViewId="0" topLeftCell="A1">
      <selection activeCell="C259" sqref="C259"/>
    </sheetView>
  </sheetViews>
  <sheetFormatPr defaultColWidth="9.140625" defaultRowHeight="12.75"/>
  <sheetData>
    <row r="1" spans="1:33" ht="12.7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34</v>
      </c>
      <c r="AG1" t="s">
        <v>35</v>
      </c>
    </row>
    <row r="2" spans="1:33" ht="12.75">
      <c r="A2" t="s">
        <v>36</v>
      </c>
      <c r="B2" t="s">
        <v>37</v>
      </c>
      <c r="C2" t="str">
        <f aca="true" t="shared" si="0" ref="C2:C15">"200401"</f>
        <v>200401</v>
      </c>
      <c r="D2">
        <v>1</v>
      </c>
      <c r="E2">
        <v>1626</v>
      </c>
      <c r="F2">
        <v>1148</v>
      </c>
      <c r="G2">
        <v>1013</v>
      </c>
      <c r="H2">
        <v>135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135</v>
      </c>
      <c r="S2">
        <v>0</v>
      </c>
      <c r="T2">
        <v>0</v>
      </c>
      <c r="U2">
        <v>135</v>
      </c>
      <c r="V2">
        <v>3</v>
      </c>
      <c r="W2">
        <v>132</v>
      </c>
      <c r="X2">
        <v>111</v>
      </c>
      <c r="Y2">
        <v>21</v>
      </c>
      <c r="Z2">
        <v>5</v>
      </c>
      <c r="AA2">
        <v>130</v>
      </c>
      <c r="AB2">
        <v>13</v>
      </c>
      <c r="AC2">
        <v>117</v>
      </c>
      <c r="AD2">
        <v>3</v>
      </c>
      <c r="AE2">
        <v>132</v>
      </c>
      <c r="AF2">
        <v>124</v>
      </c>
      <c r="AG2">
        <v>8</v>
      </c>
    </row>
    <row r="3" spans="1:33" ht="12.75">
      <c r="A3" t="s">
        <v>36</v>
      </c>
      <c r="B3" t="s">
        <v>37</v>
      </c>
      <c r="C3" t="str">
        <f t="shared" si="0"/>
        <v>200401</v>
      </c>
      <c r="D3">
        <v>2</v>
      </c>
      <c r="E3">
        <v>1510</v>
      </c>
      <c r="F3">
        <v>1050</v>
      </c>
      <c r="G3">
        <v>958</v>
      </c>
      <c r="H3">
        <v>92</v>
      </c>
      <c r="I3">
        <v>0</v>
      </c>
      <c r="J3">
        <v>0</v>
      </c>
      <c r="K3">
        <v>1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92</v>
      </c>
      <c r="S3">
        <v>0</v>
      </c>
      <c r="T3">
        <v>0</v>
      </c>
      <c r="U3">
        <v>92</v>
      </c>
      <c r="V3">
        <v>1</v>
      </c>
      <c r="W3">
        <v>91</v>
      </c>
      <c r="X3">
        <v>70</v>
      </c>
      <c r="Y3">
        <v>21</v>
      </c>
      <c r="Z3">
        <v>3</v>
      </c>
      <c r="AA3">
        <v>89</v>
      </c>
      <c r="AB3">
        <v>18</v>
      </c>
      <c r="AC3">
        <v>71</v>
      </c>
      <c r="AD3">
        <v>2</v>
      </c>
      <c r="AE3">
        <v>90</v>
      </c>
      <c r="AF3">
        <v>88</v>
      </c>
      <c r="AG3">
        <v>2</v>
      </c>
    </row>
    <row r="4" spans="1:33" ht="12.75">
      <c r="A4" t="s">
        <v>36</v>
      </c>
      <c r="B4" t="s">
        <v>37</v>
      </c>
      <c r="C4" t="str">
        <f t="shared" si="0"/>
        <v>200401</v>
      </c>
      <c r="D4">
        <v>3</v>
      </c>
      <c r="E4">
        <v>1534</v>
      </c>
      <c r="F4">
        <v>1050</v>
      </c>
      <c r="G4">
        <v>955</v>
      </c>
      <c r="H4">
        <v>95</v>
      </c>
      <c r="I4">
        <v>0</v>
      </c>
      <c r="J4">
        <v>1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95</v>
      </c>
      <c r="S4">
        <v>0</v>
      </c>
      <c r="T4">
        <v>0</v>
      </c>
      <c r="U4">
        <v>95</v>
      </c>
      <c r="V4">
        <v>1</v>
      </c>
      <c r="W4">
        <v>94</v>
      </c>
      <c r="X4">
        <v>72</v>
      </c>
      <c r="Y4">
        <v>22</v>
      </c>
      <c r="Z4">
        <v>0</v>
      </c>
      <c r="AA4">
        <v>95</v>
      </c>
      <c r="AB4">
        <v>14</v>
      </c>
      <c r="AC4">
        <v>81</v>
      </c>
      <c r="AD4">
        <v>0</v>
      </c>
      <c r="AE4">
        <v>95</v>
      </c>
      <c r="AF4">
        <v>91</v>
      </c>
      <c r="AG4">
        <v>4</v>
      </c>
    </row>
    <row r="5" spans="1:33" ht="12.75">
      <c r="A5" t="s">
        <v>36</v>
      </c>
      <c r="B5" t="s">
        <v>37</v>
      </c>
      <c r="C5" t="str">
        <f t="shared" si="0"/>
        <v>200401</v>
      </c>
      <c r="D5">
        <v>4</v>
      </c>
      <c r="E5">
        <v>769</v>
      </c>
      <c r="F5">
        <v>550</v>
      </c>
      <c r="G5">
        <v>494</v>
      </c>
      <c r="H5">
        <v>56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56</v>
      </c>
      <c r="S5">
        <v>0</v>
      </c>
      <c r="T5">
        <v>0</v>
      </c>
      <c r="U5">
        <v>56</v>
      </c>
      <c r="V5">
        <v>1</v>
      </c>
      <c r="W5">
        <v>55</v>
      </c>
      <c r="X5">
        <v>45</v>
      </c>
      <c r="Y5">
        <v>10</v>
      </c>
      <c r="Z5">
        <v>2</v>
      </c>
      <c r="AA5">
        <v>54</v>
      </c>
      <c r="AB5">
        <v>11</v>
      </c>
      <c r="AC5">
        <v>43</v>
      </c>
      <c r="AD5">
        <v>1</v>
      </c>
      <c r="AE5">
        <v>55</v>
      </c>
      <c r="AF5">
        <v>51</v>
      </c>
      <c r="AG5">
        <v>4</v>
      </c>
    </row>
    <row r="6" spans="1:33" ht="12.75">
      <c r="A6" t="s">
        <v>36</v>
      </c>
      <c r="B6" t="s">
        <v>37</v>
      </c>
      <c r="C6" t="str">
        <f t="shared" si="0"/>
        <v>200401</v>
      </c>
      <c r="D6">
        <v>5</v>
      </c>
      <c r="E6">
        <v>1285</v>
      </c>
      <c r="F6">
        <v>900</v>
      </c>
      <c r="G6">
        <v>825</v>
      </c>
      <c r="H6">
        <v>75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75</v>
      </c>
      <c r="S6">
        <v>0</v>
      </c>
      <c r="T6">
        <v>0</v>
      </c>
      <c r="U6">
        <v>75</v>
      </c>
      <c r="V6">
        <v>0</v>
      </c>
      <c r="W6">
        <v>75</v>
      </c>
      <c r="X6">
        <v>64</v>
      </c>
      <c r="Y6">
        <v>11</v>
      </c>
      <c r="Z6">
        <v>0</v>
      </c>
      <c r="AA6">
        <v>75</v>
      </c>
      <c r="AB6">
        <v>17</v>
      </c>
      <c r="AC6">
        <v>58</v>
      </c>
      <c r="AD6">
        <v>0</v>
      </c>
      <c r="AE6">
        <v>75</v>
      </c>
      <c r="AF6">
        <v>73</v>
      </c>
      <c r="AG6">
        <v>2</v>
      </c>
    </row>
    <row r="7" spans="1:33" ht="12.75">
      <c r="A7" t="s">
        <v>36</v>
      </c>
      <c r="B7" t="s">
        <v>37</v>
      </c>
      <c r="C7" t="str">
        <f t="shared" si="0"/>
        <v>200401</v>
      </c>
      <c r="D7">
        <v>6</v>
      </c>
      <c r="E7">
        <v>1098</v>
      </c>
      <c r="F7">
        <v>747</v>
      </c>
      <c r="G7">
        <v>680</v>
      </c>
      <c r="H7">
        <v>67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67</v>
      </c>
      <c r="S7">
        <v>0</v>
      </c>
      <c r="T7">
        <v>0</v>
      </c>
      <c r="U7">
        <v>67</v>
      </c>
      <c r="V7">
        <v>1</v>
      </c>
      <c r="W7">
        <v>66</v>
      </c>
      <c r="X7">
        <v>56</v>
      </c>
      <c r="Y7">
        <v>10</v>
      </c>
      <c r="Z7">
        <v>0</v>
      </c>
      <c r="AA7">
        <v>67</v>
      </c>
      <c r="AB7">
        <v>7</v>
      </c>
      <c r="AC7">
        <v>60</v>
      </c>
      <c r="AD7">
        <v>1</v>
      </c>
      <c r="AE7">
        <v>66</v>
      </c>
      <c r="AF7">
        <v>63</v>
      </c>
      <c r="AG7">
        <v>3</v>
      </c>
    </row>
    <row r="8" spans="1:33" ht="12.75">
      <c r="A8" t="s">
        <v>36</v>
      </c>
      <c r="B8" t="s">
        <v>37</v>
      </c>
      <c r="C8" t="str">
        <f t="shared" si="0"/>
        <v>200401</v>
      </c>
      <c r="D8">
        <v>7</v>
      </c>
      <c r="E8">
        <v>1464</v>
      </c>
      <c r="F8">
        <v>1050</v>
      </c>
      <c r="G8">
        <v>945</v>
      </c>
      <c r="H8">
        <v>105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105</v>
      </c>
      <c r="S8">
        <v>0</v>
      </c>
      <c r="T8">
        <v>0</v>
      </c>
      <c r="U8">
        <v>105</v>
      </c>
      <c r="V8">
        <v>0</v>
      </c>
      <c r="W8">
        <v>105</v>
      </c>
      <c r="X8">
        <v>89</v>
      </c>
      <c r="Y8">
        <v>16</v>
      </c>
      <c r="Z8">
        <v>1</v>
      </c>
      <c r="AA8">
        <v>104</v>
      </c>
      <c r="AB8">
        <v>14</v>
      </c>
      <c r="AC8">
        <v>90</v>
      </c>
      <c r="AD8">
        <v>1</v>
      </c>
      <c r="AE8">
        <v>104</v>
      </c>
      <c r="AF8">
        <v>99</v>
      </c>
      <c r="AG8">
        <v>5</v>
      </c>
    </row>
    <row r="9" spans="1:33" ht="12.75">
      <c r="A9" t="s">
        <v>36</v>
      </c>
      <c r="B9" t="s">
        <v>37</v>
      </c>
      <c r="C9" t="str">
        <f t="shared" si="0"/>
        <v>200401</v>
      </c>
      <c r="D9">
        <v>8</v>
      </c>
      <c r="E9">
        <v>1607</v>
      </c>
      <c r="F9">
        <v>1149</v>
      </c>
      <c r="G9">
        <v>1038</v>
      </c>
      <c r="H9">
        <v>111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111</v>
      </c>
      <c r="S9">
        <v>0</v>
      </c>
      <c r="T9">
        <v>0</v>
      </c>
      <c r="U9">
        <v>111</v>
      </c>
      <c r="V9">
        <v>4</v>
      </c>
      <c r="W9">
        <v>107</v>
      </c>
      <c r="X9">
        <v>87</v>
      </c>
      <c r="Y9">
        <v>20</v>
      </c>
      <c r="Z9">
        <v>2</v>
      </c>
      <c r="AA9">
        <v>109</v>
      </c>
      <c r="AB9">
        <v>20</v>
      </c>
      <c r="AC9">
        <v>89</v>
      </c>
      <c r="AD9">
        <v>3</v>
      </c>
      <c r="AE9">
        <v>108</v>
      </c>
      <c r="AF9">
        <v>100</v>
      </c>
      <c r="AG9">
        <v>8</v>
      </c>
    </row>
    <row r="10" spans="1:33" ht="12.75">
      <c r="A10" t="s">
        <v>36</v>
      </c>
      <c r="B10" t="s">
        <v>37</v>
      </c>
      <c r="C10" t="str">
        <f t="shared" si="0"/>
        <v>200401</v>
      </c>
      <c r="D10">
        <v>9</v>
      </c>
      <c r="E10">
        <v>1304</v>
      </c>
      <c r="F10">
        <v>900</v>
      </c>
      <c r="G10">
        <v>826</v>
      </c>
      <c r="H10">
        <v>74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74</v>
      </c>
      <c r="S10">
        <v>0</v>
      </c>
      <c r="T10">
        <v>0</v>
      </c>
      <c r="U10">
        <v>74</v>
      </c>
      <c r="V10">
        <v>2</v>
      </c>
      <c r="W10">
        <v>72</v>
      </c>
      <c r="X10">
        <v>58</v>
      </c>
      <c r="Y10">
        <v>14</v>
      </c>
      <c r="Z10">
        <v>2</v>
      </c>
      <c r="AA10">
        <v>72</v>
      </c>
      <c r="AB10">
        <v>20</v>
      </c>
      <c r="AC10">
        <v>52</v>
      </c>
      <c r="AD10">
        <v>4</v>
      </c>
      <c r="AE10">
        <v>70</v>
      </c>
      <c r="AF10">
        <v>67</v>
      </c>
      <c r="AG10">
        <v>3</v>
      </c>
    </row>
    <row r="11" spans="1:33" ht="12.75">
      <c r="A11" t="s">
        <v>36</v>
      </c>
      <c r="B11" t="s">
        <v>37</v>
      </c>
      <c r="C11" t="str">
        <f t="shared" si="0"/>
        <v>200401</v>
      </c>
      <c r="D11">
        <v>10</v>
      </c>
      <c r="E11">
        <v>1246</v>
      </c>
      <c r="F11">
        <v>850</v>
      </c>
      <c r="G11">
        <v>740</v>
      </c>
      <c r="H11">
        <v>110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110</v>
      </c>
      <c r="S11">
        <v>0</v>
      </c>
      <c r="T11">
        <v>0</v>
      </c>
      <c r="U11">
        <v>110</v>
      </c>
      <c r="V11">
        <v>2</v>
      </c>
      <c r="W11">
        <v>108</v>
      </c>
      <c r="X11">
        <v>91</v>
      </c>
      <c r="Y11">
        <v>17</v>
      </c>
      <c r="Z11">
        <v>1</v>
      </c>
      <c r="AA11">
        <v>109</v>
      </c>
      <c r="AB11">
        <v>8</v>
      </c>
      <c r="AC11">
        <v>101</v>
      </c>
      <c r="AD11">
        <v>5</v>
      </c>
      <c r="AE11">
        <v>105</v>
      </c>
      <c r="AF11">
        <v>101</v>
      </c>
      <c r="AG11">
        <v>4</v>
      </c>
    </row>
    <row r="12" spans="1:33" ht="12.75">
      <c r="A12" t="s">
        <v>36</v>
      </c>
      <c r="B12" t="s">
        <v>37</v>
      </c>
      <c r="C12" t="str">
        <f t="shared" si="0"/>
        <v>200401</v>
      </c>
      <c r="D12">
        <v>11</v>
      </c>
      <c r="E12">
        <v>1558</v>
      </c>
      <c r="F12">
        <v>1100</v>
      </c>
      <c r="G12">
        <v>1009</v>
      </c>
      <c r="H12">
        <v>91</v>
      </c>
      <c r="I12">
        <v>0</v>
      </c>
      <c r="J12">
        <v>1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91</v>
      </c>
      <c r="S12">
        <v>0</v>
      </c>
      <c r="T12">
        <v>0</v>
      </c>
      <c r="U12">
        <v>91</v>
      </c>
      <c r="V12">
        <v>0</v>
      </c>
      <c r="W12">
        <v>91</v>
      </c>
      <c r="X12">
        <v>74</v>
      </c>
      <c r="Y12">
        <v>17</v>
      </c>
      <c r="Z12">
        <v>0</v>
      </c>
      <c r="AA12">
        <v>91</v>
      </c>
      <c r="AB12">
        <v>5</v>
      </c>
      <c r="AC12">
        <v>86</v>
      </c>
      <c r="AD12">
        <v>1</v>
      </c>
      <c r="AE12">
        <v>90</v>
      </c>
      <c r="AF12">
        <v>85</v>
      </c>
      <c r="AG12">
        <v>5</v>
      </c>
    </row>
    <row r="13" spans="1:33" ht="12.75">
      <c r="A13" t="s">
        <v>36</v>
      </c>
      <c r="B13" t="s">
        <v>37</v>
      </c>
      <c r="C13" t="str">
        <f t="shared" si="0"/>
        <v>200401</v>
      </c>
      <c r="D13">
        <v>12</v>
      </c>
      <c r="E13">
        <v>1533</v>
      </c>
      <c r="F13">
        <v>1050</v>
      </c>
      <c r="G13">
        <v>946</v>
      </c>
      <c r="H13">
        <v>104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104</v>
      </c>
      <c r="S13">
        <v>0</v>
      </c>
      <c r="T13">
        <v>0</v>
      </c>
      <c r="U13">
        <v>104</v>
      </c>
      <c r="V13">
        <v>2</v>
      </c>
      <c r="W13">
        <v>102</v>
      </c>
      <c r="X13">
        <v>83</v>
      </c>
      <c r="Y13">
        <v>19</v>
      </c>
      <c r="Z13">
        <v>4</v>
      </c>
      <c r="AA13">
        <v>100</v>
      </c>
      <c r="AB13">
        <v>16</v>
      </c>
      <c r="AC13">
        <v>84</v>
      </c>
      <c r="AD13">
        <v>7</v>
      </c>
      <c r="AE13">
        <v>97</v>
      </c>
      <c r="AF13">
        <v>88</v>
      </c>
      <c r="AG13">
        <v>9</v>
      </c>
    </row>
    <row r="14" spans="1:33" ht="12.75">
      <c r="A14" t="s">
        <v>36</v>
      </c>
      <c r="B14" t="s">
        <v>37</v>
      </c>
      <c r="C14" t="str">
        <f t="shared" si="0"/>
        <v>200401</v>
      </c>
      <c r="D14">
        <v>13</v>
      </c>
      <c r="E14">
        <v>1160</v>
      </c>
      <c r="F14">
        <v>800</v>
      </c>
      <c r="G14">
        <v>723</v>
      </c>
      <c r="H14">
        <v>77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77</v>
      </c>
      <c r="S14">
        <v>0</v>
      </c>
      <c r="T14">
        <v>0</v>
      </c>
      <c r="U14">
        <v>77</v>
      </c>
      <c r="V14">
        <v>6</v>
      </c>
      <c r="W14">
        <v>71</v>
      </c>
      <c r="X14">
        <v>64</v>
      </c>
      <c r="Y14">
        <v>7</v>
      </c>
      <c r="Z14">
        <v>5</v>
      </c>
      <c r="AA14">
        <v>72</v>
      </c>
      <c r="AB14">
        <v>7</v>
      </c>
      <c r="AC14">
        <v>65</v>
      </c>
      <c r="AD14">
        <v>3</v>
      </c>
      <c r="AE14">
        <v>74</v>
      </c>
      <c r="AF14">
        <v>73</v>
      </c>
      <c r="AG14">
        <v>1</v>
      </c>
    </row>
    <row r="15" spans="1:33" ht="12.75">
      <c r="A15" t="s">
        <v>36</v>
      </c>
      <c r="B15" t="s">
        <v>37</v>
      </c>
      <c r="C15" t="str">
        <f t="shared" si="0"/>
        <v>200401</v>
      </c>
      <c r="D15">
        <v>14</v>
      </c>
      <c r="E15">
        <v>69</v>
      </c>
      <c r="F15">
        <v>250</v>
      </c>
      <c r="G15">
        <v>232</v>
      </c>
      <c r="H15">
        <v>18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18</v>
      </c>
      <c r="S15">
        <v>0</v>
      </c>
      <c r="T15">
        <v>0</v>
      </c>
      <c r="U15">
        <v>18</v>
      </c>
      <c r="V15">
        <v>1</v>
      </c>
      <c r="W15">
        <v>17</v>
      </c>
      <c r="X15">
        <v>13</v>
      </c>
      <c r="Y15">
        <v>4</v>
      </c>
      <c r="Z15">
        <v>1</v>
      </c>
      <c r="AA15">
        <v>17</v>
      </c>
      <c r="AB15">
        <v>4</v>
      </c>
      <c r="AC15">
        <v>13</v>
      </c>
      <c r="AD15">
        <v>2</v>
      </c>
      <c r="AE15">
        <v>16</v>
      </c>
      <c r="AF15">
        <v>12</v>
      </c>
      <c r="AG15">
        <v>4</v>
      </c>
    </row>
    <row r="16" spans="1:33" ht="12.75">
      <c r="A16" t="s">
        <v>36</v>
      </c>
      <c r="B16" t="s">
        <v>38</v>
      </c>
      <c r="C16" t="str">
        <f aca="true" t="shared" si="1" ref="C16:C21">"200402"</f>
        <v>200402</v>
      </c>
      <c r="D16">
        <v>1</v>
      </c>
      <c r="E16">
        <v>909</v>
      </c>
      <c r="F16">
        <v>602</v>
      </c>
      <c r="G16">
        <v>565</v>
      </c>
      <c r="H16">
        <v>37</v>
      </c>
      <c r="I16">
        <v>0</v>
      </c>
      <c r="J16">
        <v>1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37</v>
      </c>
      <c r="S16">
        <v>0</v>
      </c>
      <c r="T16">
        <v>0</v>
      </c>
      <c r="U16">
        <v>37</v>
      </c>
      <c r="V16">
        <v>1</v>
      </c>
      <c r="W16">
        <v>36</v>
      </c>
      <c r="X16">
        <v>26</v>
      </c>
      <c r="Y16">
        <v>10</v>
      </c>
      <c r="Z16">
        <v>0</v>
      </c>
      <c r="AA16">
        <v>37</v>
      </c>
      <c r="AB16">
        <v>6</v>
      </c>
      <c r="AC16">
        <v>31</v>
      </c>
      <c r="AD16">
        <v>0</v>
      </c>
      <c r="AE16">
        <v>37</v>
      </c>
      <c r="AF16">
        <v>37</v>
      </c>
      <c r="AG16">
        <v>0</v>
      </c>
    </row>
    <row r="17" spans="1:33" ht="12.75">
      <c r="A17" t="s">
        <v>36</v>
      </c>
      <c r="B17" t="s">
        <v>38</v>
      </c>
      <c r="C17" t="str">
        <f t="shared" si="1"/>
        <v>200402</v>
      </c>
      <c r="D17">
        <v>2</v>
      </c>
      <c r="E17">
        <v>980</v>
      </c>
      <c r="F17">
        <v>655</v>
      </c>
      <c r="G17">
        <v>630</v>
      </c>
      <c r="H17">
        <v>25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25</v>
      </c>
      <c r="S17">
        <v>0</v>
      </c>
      <c r="T17">
        <v>0</v>
      </c>
      <c r="U17">
        <v>25</v>
      </c>
      <c r="V17">
        <v>0</v>
      </c>
      <c r="W17">
        <v>25</v>
      </c>
      <c r="X17">
        <v>21</v>
      </c>
      <c r="Y17">
        <v>4</v>
      </c>
      <c r="Z17">
        <v>0</v>
      </c>
      <c r="AA17">
        <v>25</v>
      </c>
      <c r="AB17">
        <v>1</v>
      </c>
      <c r="AC17">
        <v>24</v>
      </c>
      <c r="AD17">
        <v>0</v>
      </c>
      <c r="AE17">
        <v>25</v>
      </c>
      <c r="AF17">
        <v>24</v>
      </c>
      <c r="AG17">
        <v>1</v>
      </c>
    </row>
    <row r="18" spans="1:33" ht="12.75">
      <c r="A18" t="s">
        <v>36</v>
      </c>
      <c r="B18" t="s">
        <v>38</v>
      </c>
      <c r="C18" t="str">
        <f t="shared" si="1"/>
        <v>200402</v>
      </c>
      <c r="D18">
        <v>3</v>
      </c>
      <c r="E18">
        <v>637</v>
      </c>
      <c r="F18">
        <v>451</v>
      </c>
      <c r="G18">
        <v>405</v>
      </c>
      <c r="H18">
        <v>46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46</v>
      </c>
      <c r="S18">
        <v>0</v>
      </c>
      <c r="T18">
        <v>0</v>
      </c>
      <c r="U18">
        <v>46</v>
      </c>
      <c r="V18">
        <v>0</v>
      </c>
      <c r="W18">
        <v>46</v>
      </c>
      <c r="X18">
        <v>29</v>
      </c>
      <c r="Y18">
        <v>17</v>
      </c>
      <c r="Z18">
        <v>0</v>
      </c>
      <c r="AA18">
        <v>46</v>
      </c>
      <c r="AB18">
        <v>5</v>
      </c>
      <c r="AC18">
        <v>41</v>
      </c>
      <c r="AD18">
        <v>0</v>
      </c>
      <c r="AE18">
        <v>46</v>
      </c>
      <c r="AF18">
        <v>42</v>
      </c>
      <c r="AG18">
        <v>4</v>
      </c>
    </row>
    <row r="19" spans="1:33" ht="12.75">
      <c r="A19" t="s">
        <v>36</v>
      </c>
      <c r="B19" t="s">
        <v>38</v>
      </c>
      <c r="C19" t="str">
        <f t="shared" si="1"/>
        <v>200402</v>
      </c>
      <c r="D19">
        <v>4</v>
      </c>
      <c r="E19">
        <v>830</v>
      </c>
      <c r="F19">
        <v>554</v>
      </c>
      <c r="G19">
        <v>535</v>
      </c>
      <c r="H19">
        <v>19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19</v>
      </c>
      <c r="S19">
        <v>0</v>
      </c>
      <c r="T19">
        <v>0</v>
      </c>
      <c r="U19">
        <v>19</v>
      </c>
      <c r="V19">
        <v>0</v>
      </c>
      <c r="W19">
        <v>19</v>
      </c>
      <c r="X19">
        <v>9</v>
      </c>
      <c r="Y19">
        <v>10</v>
      </c>
      <c r="Z19">
        <v>1</v>
      </c>
      <c r="AA19">
        <v>18</v>
      </c>
      <c r="AB19">
        <v>5</v>
      </c>
      <c r="AC19">
        <v>13</v>
      </c>
      <c r="AD19">
        <v>1</v>
      </c>
      <c r="AE19">
        <v>18</v>
      </c>
      <c r="AF19">
        <v>12</v>
      </c>
      <c r="AG19">
        <v>6</v>
      </c>
    </row>
    <row r="20" spans="1:33" ht="12.75">
      <c r="A20" t="s">
        <v>36</v>
      </c>
      <c r="B20" t="s">
        <v>38</v>
      </c>
      <c r="C20" t="str">
        <f t="shared" si="1"/>
        <v>200402</v>
      </c>
      <c r="D20">
        <v>5</v>
      </c>
      <c r="E20">
        <v>796</v>
      </c>
      <c r="F20">
        <v>551</v>
      </c>
      <c r="G20">
        <v>494</v>
      </c>
      <c r="H20">
        <v>57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57</v>
      </c>
      <c r="S20">
        <v>0</v>
      </c>
      <c r="T20">
        <v>0</v>
      </c>
      <c r="U20">
        <v>57</v>
      </c>
      <c r="V20">
        <v>0</v>
      </c>
      <c r="W20">
        <v>57</v>
      </c>
      <c r="X20">
        <v>45</v>
      </c>
      <c r="Y20">
        <v>12</v>
      </c>
      <c r="Z20">
        <v>1</v>
      </c>
      <c r="AA20">
        <v>56</v>
      </c>
      <c r="AB20">
        <v>4</v>
      </c>
      <c r="AC20">
        <v>52</v>
      </c>
      <c r="AD20">
        <v>1</v>
      </c>
      <c r="AE20">
        <v>56</v>
      </c>
      <c r="AF20">
        <v>49</v>
      </c>
      <c r="AG20">
        <v>7</v>
      </c>
    </row>
    <row r="21" spans="1:33" ht="12.75">
      <c r="A21" t="s">
        <v>36</v>
      </c>
      <c r="B21" t="s">
        <v>38</v>
      </c>
      <c r="C21" t="str">
        <f t="shared" si="1"/>
        <v>200402</v>
      </c>
      <c r="D21">
        <v>6</v>
      </c>
      <c r="E21">
        <v>548</v>
      </c>
      <c r="F21">
        <v>350</v>
      </c>
      <c r="G21">
        <v>324</v>
      </c>
      <c r="H21">
        <v>26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26</v>
      </c>
      <c r="S21">
        <v>0</v>
      </c>
      <c r="T21">
        <v>0</v>
      </c>
      <c r="U21">
        <v>26</v>
      </c>
      <c r="V21">
        <v>0</v>
      </c>
      <c r="W21">
        <v>26</v>
      </c>
      <c r="X21">
        <v>22</v>
      </c>
      <c r="Y21">
        <v>4</v>
      </c>
      <c r="Z21">
        <v>1</v>
      </c>
      <c r="AA21">
        <v>25</v>
      </c>
      <c r="AB21">
        <v>4</v>
      </c>
      <c r="AC21">
        <v>21</v>
      </c>
      <c r="AD21">
        <v>0</v>
      </c>
      <c r="AE21">
        <v>26</v>
      </c>
      <c r="AF21">
        <v>24</v>
      </c>
      <c r="AG21">
        <v>2</v>
      </c>
    </row>
    <row r="22" spans="1:33" ht="12.75">
      <c r="A22" t="s">
        <v>36</v>
      </c>
      <c r="B22" t="s">
        <v>39</v>
      </c>
      <c r="C22" t="str">
        <f aca="true" t="shared" si="2" ref="C22:C29">"200403"</f>
        <v>200403</v>
      </c>
      <c r="D22">
        <v>1</v>
      </c>
      <c r="E22">
        <v>338</v>
      </c>
      <c r="F22">
        <v>200</v>
      </c>
      <c r="G22">
        <v>179</v>
      </c>
      <c r="H22">
        <v>21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21</v>
      </c>
      <c r="S22">
        <v>0</v>
      </c>
      <c r="T22">
        <v>0</v>
      </c>
      <c r="U22">
        <v>21</v>
      </c>
      <c r="V22">
        <v>1</v>
      </c>
      <c r="W22">
        <v>20</v>
      </c>
      <c r="X22">
        <v>17</v>
      </c>
      <c r="Y22">
        <v>3</v>
      </c>
      <c r="Z22">
        <v>1</v>
      </c>
      <c r="AA22">
        <v>20</v>
      </c>
      <c r="AB22">
        <v>2</v>
      </c>
      <c r="AC22">
        <v>18</v>
      </c>
      <c r="AD22">
        <v>2</v>
      </c>
      <c r="AE22">
        <v>19</v>
      </c>
      <c r="AF22">
        <v>17</v>
      </c>
      <c r="AG22">
        <v>2</v>
      </c>
    </row>
    <row r="23" spans="1:33" ht="12.75">
      <c r="A23" t="s">
        <v>36</v>
      </c>
      <c r="B23" t="s">
        <v>39</v>
      </c>
      <c r="C23" t="str">
        <f t="shared" si="2"/>
        <v>200403</v>
      </c>
      <c r="D23">
        <v>2</v>
      </c>
      <c r="E23">
        <v>205</v>
      </c>
      <c r="F23">
        <v>100</v>
      </c>
      <c r="G23">
        <v>94</v>
      </c>
      <c r="H23">
        <v>6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6</v>
      </c>
      <c r="S23">
        <v>0</v>
      </c>
      <c r="T23">
        <v>0</v>
      </c>
      <c r="U23">
        <v>6</v>
      </c>
      <c r="V23">
        <v>0</v>
      </c>
      <c r="W23">
        <v>6</v>
      </c>
      <c r="X23">
        <v>6</v>
      </c>
      <c r="Y23">
        <v>0</v>
      </c>
      <c r="Z23">
        <v>0</v>
      </c>
      <c r="AA23">
        <v>6</v>
      </c>
      <c r="AB23">
        <v>0</v>
      </c>
      <c r="AC23">
        <v>6</v>
      </c>
      <c r="AD23">
        <v>0</v>
      </c>
      <c r="AE23">
        <v>6</v>
      </c>
      <c r="AF23">
        <v>6</v>
      </c>
      <c r="AG23">
        <v>0</v>
      </c>
    </row>
    <row r="24" spans="1:33" ht="12.75">
      <c r="A24" t="s">
        <v>36</v>
      </c>
      <c r="B24" t="s">
        <v>39</v>
      </c>
      <c r="C24" t="str">
        <f t="shared" si="2"/>
        <v>200403</v>
      </c>
      <c r="D24">
        <v>3</v>
      </c>
      <c r="E24">
        <v>658</v>
      </c>
      <c r="F24">
        <v>452</v>
      </c>
      <c r="G24">
        <v>431</v>
      </c>
      <c r="H24">
        <v>21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21</v>
      </c>
      <c r="S24">
        <v>0</v>
      </c>
      <c r="T24">
        <v>0</v>
      </c>
      <c r="U24">
        <v>21</v>
      </c>
      <c r="V24">
        <v>1</v>
      </c>
      <c r="W24">
        <v>20</v>
      </c>
      <c r="X24">
        <v>15</v>
      </c>
      <c r="Y24">
        <v>5</v>
      </c>
      <c r="Z24">
        <v>2</v>
      </c>
      <c r="AA24">
        <v>19</v>
      </c>
      <c r="AB24">
        <v>3</v>
      </c>
      <c r="AC24">
        <v>16</v>
      </c>
      <c r="AD24">
        <v>1</v>
      </c>
      <c r="AE24">
        <v>20</v>
      </c>
      <c r="AF24">
        <v>16</v>
      </c>
      <c r="AG24">
        <v>4</v>
      </c>
    </row>
    <row r="25" spans="1:33" ht="12.75">
      <c r="A25" t="s">
        <v>36</v>
      </c>
      <c r="B25" t="s">
        <v>39</v>
      </c>
      <c r="C25" t="str">
        <f t="shared" si="2"/>
        <v>200403</v>
      </c>
      <c r="D25">
        <v>4</v>
      </c>
      <c r="E25">
        <v>522</v>
      </c>
      <c r="F25">
        <v>352</v>
      </c>
      <c r="G25">
        <v>342</v>
      </c>
      <c r="H25">
        <v>10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10</v>
      </c>
      <c r="S25">
        <v>0</v>
      </c>
      <c r="T25">
        <v>0</v>
      </c>
      <c r="U25">
        <v>10</v>
      </c>
      <c r="V25">
        <v>0</v>
      </c>
      <c r="W25">
        <v>10</v>
      </c>
      <c r="X25">
        <v>8</v>
      </c>
      <c r="Y25">
        <v>2</v>
      </c>
      <c r="Z25">
        <v>0</v>
      </c>
      <c r="AA25">
        <v>10</v>
      </c>
      <c r="AB25">
        <v>5</v>
      </c>
      <c r="AC25">
        <v>5</v>
      </c>
      <c r="AD25">
        <v>1</v>
      </c>
      <c r="AE25">
        <v>9</v>
      </c>
      <c r="AF25">
        <v>9</v>
      </c>
      <c r="AG25">
        <v>0</v>
      </c>
    </row>
    <row r="26" spans="1:33" ht="12.75">
      <c r="A26" t="s">
        <v>36</v>
      </c>
      <c r="B26" t="s">
        <v>39</v>
      </c>
      <c r="C26" t="str">
        <f t="shared" si="2"/>
        <v>200403</v>
      </c>
      <c r="D26">
        <v>5</v>
      </c>
      <c r="E26">
        <v>416</v>
      </c>
      <c r="F26">
        <v>252</v>
      </c>
      <c r="G26">
        <v>241</v>
      </c>
      <c r="H26">
        <v>11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11</v>
      </c>
      <c r="S26">
        <v>0</v>
      </c>
      <c r="T26">
        <v>0</v>
      </c>
      <c r="U26">
        <v>11</v>
      </c>
      <c r="V26">
        <v>0</v>
      </c>
      <c r="W26">
        <v>11</v>
      </c>
      <c r="X26">
        <v>11</v>
      </c>
      <c r="Y26">
        <v>0</v>
      </c>
      <c r="Z26">
        <v>0</v>
      </c>
      <c r="AA26">
        <v>11</v>
      </c>
      <c r="AB26">
        <v>0</v>
      </c>
      <c r="AC26">
        <v>11</v>
      </c>
      <c r="AD26">
        <v>0</v>
      </c>
      <c r="AE26">
        <v>11</v>
      </c>
      <c r="AF26">
        <v>11</v>
      </c>
      <c r="AG26">
        <v>0</v>
      </c>
    </row>
    <row r="27" spans="1:33" ht="12.75">
      <c r="A27" t="s">
        <v>36</v>
      </c>
      <c r="B27" t="s">
        <v>39</v>
      </c>
      <c r="C27" t="str">
        <f t="shared" si="2"/>
        <v>200403</v>
      </c>
      <c r="D27">
        <v>6</v>
      </c>
      <c r="E27">
        <v>353</v>
      </c>
      <c r="F27">
        <v>251</v>
      </c>
      <c r="G27">
        <v>244</v>
      </c>
      <c r="H27">
        <v>7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7</v>
      </c>
      <c r="S27">
        <v>0</v>
      </c>
      <c r="T27">
        <v>0</v>
      </c>
      <c r="U27">
        <v>7</v>
      </c>
      <c r="V27">
        <v>0</v>
      </c>
      <c r="W27">
        <v>7</v>
      </c>
      <c r="X27">
        <v>5</v>
      </c>
      <c r="Y27">
        <v>2</v>
      </c>
      <c r="Z27">
        <v>0</v>
      </c>
      <c r="AA27">
        <v>7</v>
      </c>
      <c r="AB27">
        <v>0</v>
      </c>
      <c r="AC27">
        <v>7</v>
      </c>
      <c r="AD27">
        <v>0</v>
      </c>
      <c r="AE27">
        <v>7</v>
      </c>
      <c r="AF27">
        <v>6</v>
      </c>
      <c r="AG27">
        <v>1</v>
      </c>
    </row>
    <row r="28" spans="1:33" ht="12.75">
      <c r="A28" t="s">
        <v>36</v>
      </c>
      <c r="B28" t="s">
        <v>39</v>
      </c>
      <c r="C28" t="str">
        <f t="shared" si="2"/>
        <v>200403</v>
      </c>
      <c r="D28">
        <v>7</v>
      </c>
      <c r="E28">
        <v>414</v>
      </c>
      <c r="F28">
        <v>251</v>
      </c>
      <c r="G28">
        <v>229</v>
      </c>
      <c r="H28">
        <v>22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22</v>
      </c>
      <c r="S28">
        <v>0</v>
      </c>
      <c r="T28">
        <v>0</v>
      </c>
      <c r="U28">
        <v>22</v>
      </c>
      <c r="V28">
        <v>1</v>
      </c>
      <c r="W28">
        <v>21</v>
      </c>
      <c r="X28">
        <v>16</v>
      </c>
      <c r="Y28">
        <v>5</v>
      </c>
      <c r="Z28">
        <v>1</v>
      </c>
      <c r="AA28">
        <v>21</v>
      </c>
      <c r="AB28">
        <v>6</v>
      </c>
      <c r="AC28">
        <v>15</v>
      </c>
      <c r="AD28">
        <v>1</v>
      </c>
      <c r="AE28">
        <v>21</v>
      </c>
      <c r="AF28">
        <v>16</v>
      </c>
      <c r="AG28">
        <v>5</v>
      </c>
    </row>
    <row r="29" spans="1:33" ht="12.75">
      <c r="A29" t="s">
        <v>36</v>
      </c>
      <c r="B29" t="s">
        <v>39</v>
      </c>
      <c r="C29" t="str">
        <f t="shared" si="2"/>
        <v>200403</v>
      </c>
      <c r="D29">
        <v>8</v>
      </c>
      <c r="E29">
        <v>1187</v>
      </c>
      <c r="F29">
        <v>800</v>
      </c>
      <c r="G29">
        <v>752</v>
      </c>
      <c r="H29">
        <v>48</v>
      </c>
      <c r="I29">
        <v>1</v>
      </c>
      <c r="J29">
        <v>1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48</v>
      </c>
      <c r="S29">
        <v>0</v>
      </c>
      <c r="T29">
        <v>0</v>
      </c>
      <c r="U29">
        <v>48</v>
      </c>
      <c r="V29">
        <v>1</v>
      </c>
      <c r="W29">
        <v>47</v>
      </c>
      <c r="X29">
        <v>44</v>
      </c>
      <c r="Y29">
        <v>3</v>
      </c>
      <c r="Z29">
        <v>3</v>
      </c>
      <c r="AA29">
        <v>45</v>
      </c>
      <c r="AB29">
        <v>6</v>
      </c>
      <c r="AC29">
        <v>39</v>
      </c>
      <c r="AD29">
        <v>3</v>
      </c>
      <c r="AE29">
        <v>45</v>
      </c>
      <c r="AF29">
        <v>39</v>
      </c>
      <c r="AG29">
        <v>6</v>
      </c>
    </row>
    <row r="30" spans="1:33" ht="12.75">
      <c r="A30" t="s">
        <v>36</v>
      </c>
      <c r="B30" t="s">
        <v>40</v>
      </c>
      <c r="C30" t="str">
        <f>"200404"</f>
        <v>200404</v>
      </c>
      <c r="D30">
        <v>1</v>
      </c>
      <c r="E30">
        <v>1783</v>
      </c>
      <c r="F30">
        <v>1253</v>
      </c>
      <c r="G30">
        <v>1137</v>
      </c>
      <c r="H30">
        <v>116</v>
      </c>
      <c r="I30">
        <v>0</v>
      </c>
      <c r="J30">
        <v>3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116</v>
      </c>
      <c r="S30">
        <v>0</v>
      </c>
      <c r="T30">
        <v>0</v>
      </c>
      <c r="U30">
        <v>116</v>
      </c>
      <c r="V30">
        <v>2</v>
      </c>
      <c r="W30">
        <v>114</v>
      </c>
      <c r="X30">
        <v>94</v>
      </c>
      <c r="Y30">
        <v>20</v>
      </c>
      <c r="Z30">
        <v>1</v>
      </c>
      <c r="AA30">
        <v>115</v>
      </c>
      <c r="AB30">
        <v>16</v>
      </c>
      <c r="AC30">
        <v>99</v>
      </c>
      <c r="AD30">
        <v>1</v>
      </c>
      <c r="AE30">
        <v>115</v>
      </c>
      <c r="AF30">
        <v>107</v>
      </c>
      <c r="AG30">
        <v>8</v>
      </c>
    </row>
    <row r="31" spans="1:33" ht="12.75">
      <c r="A31" t="s">
        <v>36</v>
      </c>
      <c r="B31" t="s">
        <v>40</v>
      </c>
      <c r="C31" t="str">
        <f>"200404"</f>
        <v>200404</v>
      </c>
      <c r="D31">
        <v>2</v>
      </c>
      <c r="E31">
        <v>577</v>
      </c>
      <c r="F31">
        <v>400</v>
      </c>
      <c r="G31">
        <v>381</v>
      </c>
      <c r="H31">
        <v>19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19</v>
      </c>
      <c r="S31">
        <v>0</v>
      </c>
      <c r="T31">
        <v>0</v>
      </c>
      <c r="U31">
        <v>19</v>
      </c>
      <c r="V31">
        <v>2</v>
      </c>
      <c r="W31">
        <v>17</v>
      </c>
      <c r="X31">
        <v>17</v>
      </c>
      <c r="Y31">
        <v>0</v>
      </c>
      <c r="Z31">
        <v>2</v>
      </c>
      <c r="AA31">
        <v>17</v>
      </c>
      <c r="AB31">
        <v>5</v>
      </c>
      <c r="AC31">
        <v>12</v>
      </c>
      <c r="AD31">
        <v>2</v>
      </c>
      <c r="AE31">
        <v>17</v>
      </c>
      <c r="AF31">
        <v>17</v>
      </c>
      <c r="AG31">
        <v>0</v>
      </c>
    </row>
    <row r="32" spans="1:33" ht="12.75">
      <c r="A32" t="s">
        <v>36</v>
      </c>
      <c r="B32" t="s">
        <v>40</v>
      </c>
      <c r="C32" t="str">
        <f>"200404"</f>
        <v>200404</v>
      </c>
      <c r="D32">
        <v>3</v>
      </c>
      <c r="E32">
        <v>622</v>
      </c>
      <c r="F32">
        <v>400</v>
      </c>
      <c r="G32">
        <v>381</v>
      </c>
      <c r="H32">
        <v>19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19</v>
      </c>
      <c r="S32">
        <v>0</v>
      </c>
      <c r="T32">
        <v>0</v>
      </c>
      <c r="U32">
        <v>19</v>
      </c>
      <c r="V32">
        <v>1</v>
      </c>
      <c r="W32">
        <v>18</v>
      </c>
      <c r="X32">
        <v>15</v>
      </c>
      <c r="Y32">
        <v>3</v>
      </c>
      <c r="Z32">
        <v>0</v>
      </c>
      <c r="AA32">
        <v>19</v>
      </c>
      <c r="AB32">
        <v>3</v>
      </c>
      <c r="AC32">
        <v>16</v>
      </c>
      <c r="AD32">
        <v>0</v>
      </c>
      <c r="AE32">
        <v>19</v>
      </c>
      <c r="AF32">
        <v>18</v>
      </c>
      <c r="AG32">
        <v>1</v>
      </c>
    </row>
    <row r="33" spans="1:33" ht="12.75">
      <c r="A33" t="s">
        <v>36</v>
      </c>
      <c r="B33" t="s">
        <v>40</v>
      </c>
      <c r="C33" t="str">
        <f>"200404"</f>
        <v>200404</v>
      </c>
      <c r="D33">
        <v>4</v>
      </c>
      <c r="E33">
        <v>483</v>
      </c>
      <c r="F33">
        <v>299</v>
      </c>
      <c r="G33">
        <v>261</v>
      </c>
      <c r="H33">
        <v>38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38</v>
      </c>
      <c r="S33">
        <v>0</v>
      </c>
      <c r="T33">
        <v>0</v>
      </c>
      <c r="U33">
        <v>38</v>
      </c>
      <c r="V33">
        <v>1</v>
      </c>
      <c r="W33">
        <v>37</v>
      </c>
      <c r="X33">
        <v>24</v>
      </c>
      <c r="Y33">
        <v>13</v>
      </c>
      <c r="Z33">
        <v>2</v>
      </c>
      <c r="AA33">
        <v>36</v>
      </c>
      <c r="AB33">
        <v>3</v>
      </c>
      <c r="AC33">
        <v>33</v>
      </c>
      <c r="AD33">
        <v>1</v>
      </c>
      <c r="AE33">
        <v>37</v>
      </c>
      <c r="AF33">
        <v>35</v>
      </c>
      <c r="AG33">
        <v>2</v>
      </c>
    </row>
    <row r="34" spans="1:33" ht="12.75">
      <c r="A34" t="s">
        <v>36</v>
      </c>
      <c r="B34" t="s">
        <v>40</v>
      </c>
      <c r="C34" t="str">
        <f>"200404"</f>
        <v>200404</v>
      </c>
      <c r="D34">
        <v>5</v>
      </c>
      <c r="E34">
        <v>996</v>
      </c>
      <c r="F34">
        <v>705</v>
      </c>
      <c r="G34">
        <v>653</v>
      </c>
      <c r="H34">
        <v>52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52</v>
      </c>
      <c r="S34">
        <v>0</v>
      </c>
      <c r="T34">
        <v>0</v>
      </c>
      <c r="U34">
        <v>52</v>
      </c>
      <c r="V34">
        <v>2</v>
      </c>
      <c r="W34">
        <v>50</v>
      </c>
      <c r="X34">
        <v>39</v>
      </c>
      <c r="Y34">
        <v>11</v>
      </c>
      <c r="Z34">
        <v>1</v>
      </c>
      <c r="AA34">
        <v>51</v>
      </c>
      <c r="AB34">
        <v>4</v>
      </c>
      <c r="AC34">
        <v>47</v>
      </c>
      <c r="AD34">
        <v>0</v>
      </c>
      <c r="AE34">
        <v>52</v>
      </c>
      <c r="AF34">
        <v>43</v>
      </c>
      <c r="AG34">
        <v>9</v>
      </c>
    </row>
    <row r="35" spans="1:33" ht="12.75">
      <c r="A35" t="s">
        <v>36</v>
      </c>
      <c r="B35" t="s">
        <v>41</v>
      </c>
      <c r="C35" t="str">
        <f aca="true" t="shared" si="3" ref="C35:C40">"200405"</f>
        <v>200405</v>
      </c>
      <c r="D35">
        <v>1</v>
      </c>
      <c r="E35">
        <v>1125</v>
      </c>
      <c r="F35">
        <v>830</v>
      </c>
      <c r="G35">
        <v>761</v>
      </c>
      <c r="H35">
        <v>69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69</v>
      </c>
      <c r="S35">
        <v>0</v>
      </c>
      <c r="T35">
        <v>0</v>
      </c>
      <c r="U35">
        <v>69</v>
      </c>
      <c r="V35">
        <v>2</v>
      </c>
      <c r="W35">
        <v>67</v>
      </c>
      <c r="X35">
        <v>56</v>
      </c>
      <c r="Y35">
        <v>11</v>
      </c>
      <c r="Z35">
        <v>3</v>
      </c>
      <c r="AA35">
        <v>66</v>
      </c>
      <c r="AB35">
        <v>10</v>
      </c>
      <c r="AC35">
        <v>56</v>
      </c>
      <c r="AD35">
        <v>2</v>
      </c>
      <c r="AE35">
        <v>67</v>
      </c>
      <c r="AF35">
        <v>64</v>
      </c>
      <c r="AG35">
        <v>3</v>
      </c>
    </row>
    <row r="36" spans="1:33" ht="12.75">
      <c r="A36" t="s">
        <v>36</v>
      </c>
      <c r="B36" t="s">
        <v>41</v>
      </c>
      <c r="C36" t="str">
        <f t="shared" si="3"/>
        <v>200405</v>
      </c>
      <c r="D36">
        <v>2</v>
      </c>
      <c r="E36">
        <v>1105</v>
      </c>
      <c r="F36">
        <v>750</v>
      </c>
      <c r="G36">
        <v>696</v>
      </c>
      <c r="H36">
        <v>54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54</v>
      </c>
      <c r="S36">
        <v>0</v>
      </c>
      <c r="T36">
        <v>0</v>
      </c>
      <c r="U36">
        <v>54</v>
      </c>
      <c r="V36">
        <v>0</v>
      </c>
      <c r="W36">
        <v>54</v>
      </c>
      <c r="X36">
        <v>44</v>
      </c>
      <c r="Y36">
        <v>10</v>
      </c>
      <c r="Z36">
        <v>2</v>
      </c>
      <c r="AA36">
        <v>52</v>
      </c>
      <c r="AB36">
        <v>5</v>
      </c>
      <c r="AC36">
        <v>47</v>
      </c>
      <c r="AD36">
        <v>2</v>
      </c>
      <c r="AE36">
        <v>52</v>
      </c>
      <c r="AF36">
        <v>47</v>
      </c>
      <c r="AG36">
        <v>5</v>
      </c>
    </row>
    <row r="37" spans="1:33" ht="12.75">
      <c r="A37" t="s">
        <v>36</v>
      </c>
      <c r="B37" t="s">
        <v>41</v>
      </c>
      <c r="C37" t="str">
        <f t="shared" si="3"/>
        <v>200405</v>
      </c>
      <c r="D37">
        <v>3</v>
      </c>
      <c r="E37">
        <v>643</v>
      </c>
      <c r="F37">
        <v>450</v>
      </c>
      <c r="G37">
        <v>418</v>
      </c>
      <c r="H37">
        <v>32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32</v>
      </c>
      <c r="S37">
        <v>0</v>
      </c>
      <c r="T37">
        <v>0</v>
      </c>
      <c r="U37">
        <v>32</v>
      </c>
      <c r="V37">
        <v>1</v>
      </c>
      <c r="W37">
        <v>31</v>
      </c>
      <c r="X37">
        <v>22</v>
      </c>
      <c r="Y37">
        <v>9</v>
      </c>
      <c r="Z37">
        <v>1</v>
      </c>
      <c r="AA37">
        <v>31</v>
      </c>
      <c r="AB37">
        <v>6</v>
      </c>
      <c r="AC37">
        <v>25</v>
      </c>
      <c r="AD37">
        <v>2</v>
      </c>
      <c r="AE37">
        <v>30</v>
      </c>
      <c r="AF37">
        <v>28</v>
      </c>
      <c r="AG37">
        <v>2</v>
      </c>
    </row>
    <row r="38" spans="1:33" ht="12.75">
      <c r="A38" t="s">
        <v>36</v>
      </c>
      <c r="B38" t="s">
        <v>41</v>
      </c>
      <c r="C38" t="str">
        <f t="shared" si="3"/>
        <v>200405</v>
      </c>
      <c r="D38">
        <v>4</v>
      </c>
      <c r="E38">
        <v>941</v>
      </c>
      <c r="F38">
        <v>649</v>
      </c>
      <c r="G38">
        <v>580</v>
      </c>
      <c r="H38">
        <v>69</v>
      </c>
      <c r="I38">
        <v>0</v>
      </c>
      <c r="J38">
        <v>1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69</v>
      </c>
      <c r="S38">
        <v>0</v>
      </c>
      <c r="T38">
        <v>0</v>
      </c>
      <c r="U38">
        <v>69</v>
      </c>
      <c r="V38">
        <v>0</v>
      </c>
      <c r="W38">
        <v>69</v>
      </c>
      <c r="X38">
        <v>51</v>
      </c>
      <c r="Y38">
        <v>18</v>
      </c>
      <c r="Z38">
        <v>1</v>
      </c>
      <c r="AA38">
        <v>68</v>
      </c>
      <c r="AB38">
        <v>11</v>
      </c>
      <c r="AC38">
        <v>57</v>
      </c>
      <c r="AD38">
        <v>2</v>
      </c>
      <c r="AE38">
        <v>67</v>
      </c>
      <c r="AF38">
        <v>62</v>
      </c>
      <c r="AG38">
        <v>5</v>
      </c>
    </row>
    <row r="39" spans="1:33" ht="12.75">
      <c r="A39" t="s">
        <v>36</v>
      </c>
      <c r="B39" t="s">
        <v>41</v>
      </c>
      <c r="C39" t="str">
        <f t="shared" si="3"/>
        <v>200405</v>
      </c>
      <c r="D39">
        <v>5</v>
      </c>
      <c r="E39">
        <v>768</v>
      </c>
      <c r="F39">
        <v>500</v>
      </c>
      <c r="G39">
        <v>480</v>
      </c>
      <c r="H39">
        <v>20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20</v>
      </c>
      <c r="S39">
        <v>0</v>
      </c>
      <c r="T39">
        <v>0</v>
      </c>
      <c r="U39">
        <v>20</v>
      </c>
      <c r="V39">
        <v>0</v>
      </c>
      <c r="W39">
        <v>20</v>
      </c>
      <c r="X39">
        <v>18</v>
      </c>
      <c r="Y39">
        <v>2</v>
      </c>
      <c r="Z39">
        <v>0</v>
      </c>
      <c r="AA39">
        <v>20</v>
      </c>
      <c r="AB39">
        <v>4</v>
      </c>
      <c r="AC39">
        <v>16</v>
      </c>
      <c r="AD39">
        <v>1</v>
      </c>
      <c r="AE39">
        <v>19</v>
      </c>
      <c r="AF39">
        <v>18</v>
      </c>
      <c r="AG39">
        <v>1</v>
      </c>
    </row>
    <row r="40" spans="1:33" ht="12.75">
      <c r="A40" t="s">
        <v>36</v>
      </c>
      <c r="B40" t="s">
        <v>41</v>
      </c>
      <c r="C40" t="str">
        <f t="shared" si="3"/>
        <v>200405</v>
      </c>
      <c r="D40">
        <v>6</v>
      </c>
      <c r="E40">
        <v>617</v>
      </c>
      <c r="F40">
        <v>400</v>
      </c>
      <c r="G40">
        <v>348</v>
      </c>
      <c r="H40">
        <v>52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52</v>
      </c>
      <c r="S40">
        <v>0</v>
      </c>
      <c r="T40">
        <v>0</v>
      </c>
      <c r="U40">
        <v>52</v>
      </c>
      <c r="V40">
        <v>1</v>
      </c>
      <c r="W40">
        <v>51</v>
      </c>
      <c r="X40">
        <v>41</v>
      </c>
      <c r="Y40">
        <v>10</v>
      </c>
      <c r="Z40">
        <v>5</v>
      </c>
      <c r="AA40">
        <v>47</v>
      </c>
      <c r="AB40">
        <v>1</v>
      </c>
      <c r="AC40">
        <v>46</v>
      </c>
      <c r="AD40">
        <v>5</v>
      </c>
      <c r="AE40">
        <v>47</v>
      </c>
      <c r="AF40">
        <v>41</v>
      </c>
      <c r="AG40">
        <v>6</v>
      </c>
    </row>
    <row r="41" spans="1:33" ht="12.75">
      <c r="A41" t="s">
        <v>36</v>
      </c>
      <c r="B41" t="s">
        <v>42</v>
      </c>
      <c r="C41" t="str">
        <f>"200406"</f>
        <v>200406</v>
      </c>
      <c r="D41">
        <v>1</v>
      </c>
      <c r="E41">
        <v>1047</v>
      </c>
      <c r="F41">
        <v>759</v>
      </c>
      <c r="G41">
        <v>676</v>
      </c>
      <c r="H41">
        <v>83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83</v>
      </c>
      <c r="S41">
        <v>0</v>
      </c>
      <c r="T41">
        <v>0</v>
      </c>
      <c r="U41">
        <v>83</v>
      </c>
      <c r="V41">
        <v>2</v>
      </c>
      <c r="W41">
        <v>81</v>
      </c>
      <c r="X41">
        <v>50</v>
      </c>
      <c r="Y41">
        <v>31</v>
      </c>
      <c r="Z41">
        <v>2</v>
      </c>
      <c r="AA41">
        <v>81</v>
      </c>
      <c r="AB41">
        <v>14</v>
      </c>
      <c r="AC41">
        <v>67</v>
      </c>
      <c r="AD41">
        <v>4</v>
      </c>
      <c r="AE41">
        <v>79</v>
      </c>
      <c r="AF41">
        <v>64</v>
      </c>
      <c r="AG41">
        <v>15</v>
      </c>
    </row>
    <row r="42" spans="1:33" ht="12.75">
      <c r="A42" t="s">
        <v>36</v>
      </c>
      <c r="B42" t="s">
        <v>42</v>
      </c>
      <c r="C42" t="str">
        <f>"200406"</f>
        <v>200406</v>
      </c>
      <c r="D42">
        <v>2</v>
      </c>
      <c r="E42">
        <v>849</v>
      </c>
      <c r="F42">
        <v>600</v>
      </c>
      <c r="G42">
        <v>576</v>
      </c>
      <c r="H42">
        <v>24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24</v>
      </c>
      <c r="S42">
        <v>0</v>
      </c>
      <c r="T42">
        <v>0</v>
      </c>
      <c r="U42">
        <v>24</v>
      </c>
      <c r="V42">
        <v>2</v>
      </c>
      <c r="W42">
        <v>22</v>
      </c>
      <c r="X42">
        <v>18</v>
      </c>
      <c r="Y42">
        <v>4</v>
      </c>
      <c r="Z42">
        <v>1</v>
      </c>
      <c r="AA42">
        <v>23</v>
      </c>
      <c r="AB42">
        <v>6</v>
      </c>
      <c r="AC42">
        <v>17</v>
      </c>
      <c r="AD42">
        <v>2</v>
      </c>
      <c r="AE42">
        <v>22</v>
      </c>
      <c r="AF42">
        <v>22</v>
      </c>
      <c r="AG42">
        <v>0</v>
      </c>
    </row>
    <row r="43" spans="1:33" ht="12.75">
      <c r="A43" t="s">
        <v>36</v>
      </c>
      <c r="B43" t="s">
        <v>42</v>
      </c>
      <c r="C43" t="str">
        <f>"200406"</f>
        <v>200406</v>
      </c>
      <c r="D43">
        <v>3</v>
      </c>
      <c r="E43">
        <v>609</v>
      </c>
      <c r="F43">
        <v>400</v>
      </c>
      <c r="G43">
        <v>378</v>
      </c>
      <c r="H43">
        <v>22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22</v>
      </c>
      <c r="S43">
        <v>0</v>
      </c>
      <c r="T43">
        <v>0</v>
      </c>
      <c r="U43">
        <v>22</v>
      </c>
      <c r="V43">
        <v>1</v>
      </c>
      <c r="W43">
        <v>21</v>
      </c>
      <c r="X43">
        <v>16</v>
      </c>
      <c r="Y43">
        <v>5</v>
      </c>
      <c r="Z43">
        <v>2</v>
      </c>
      <c r="AA43">
        <v>20</v>
      </c>
      <c r="AB43">
        <v>3</v>
      </c>
      <c r="AC43">
        <v>17</v>
      </c>
      <c r="AD43">
        <v>3</v>
      </c>
      <c r="AE43">
        <v>19</v>
      </c>
      <c r="AF43">
        <v>15</v>
      </c>
      <c r="AG43">
        <v>4</v>
      </c>
    </row>
    <row r="44" spans="1:33" ht="12.75">
      <c r="A44" t="s">
        <v>36</v>
      </c>
      <c r="B44" t="s">
        <v>42</v>
      </c>
      <c r="C44" t="str">
        <f>"200406"</f>
        <v>200406</v>
      </c>
      <c r="D44">
        <v>4</v>
      </c>
      <c r="E44">
        <v>573</v>
      </c>
      <c r="F44">
        <v>400</v>
      </c>
      <c r="G44">
        <v>368</v>
      </c>
      <c r="H44">
        <v>32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32</v>
      </c>
      <c r="S44">
        <v>0</v>
      </c>
      <c r="T44">
        <v>0</v>
      </c>
      <c r="U44">
        <v>32</v>
      </c>
      <c r="V44">
        <v>3</v>
      </c>
      <c r="W44">
        <v>29</v>
      </c>
      <c r="X44">
        <v>25</v>
      </c>
      <c r="Y44">
        <v>4</v>
      </c>
      <c r="Z44">
        <v>1</v>
      </c>
      <c r="AA44">
        <v>31</v>
      </c>
      <c r="AB44">
        <v>10</v>
      </c>
      <c r="AC44">
        <v>21</v>
      </c>
      <c r="AD44">
        <v>1</v>
      </c>
      <c r="AE44">
        <v>31</v>
      </c>
      <c r="AF44">
        <v>27</v>
      </c>
      <c r="AG44">
        <v>4</v>
      </c>
    </row>
    <row r="45" spans="1:33" ht="12.75">
      <c r="A45" t="s">
        <v>36</v>
      </c>
      <c r="B45" t="s">
        <v>43</v>
      </c>
      <c r="C45" t="str">
        <f aca="true" t="shared" si="4" ref="C45:C54">"200601"</f>
        <v>200601</v>
      </c>
      <c r="D45">
        <v>1</v>
      </c>
      <c r="E45">
        <v>601</v>
      </c>
      <c r="F45">
        <v>400</v>
      </c>
      <c r="G45">
        <v>351</v>
      </c>
      <c r="H45">
        <v>49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49</v>
      </c>
      <c r="S45">
        <v>0</v>
      </c>
      <c r="T45">
        <v>0</v>
      </c>
      <c r="U45">
        <v>49</v>
      </c>
      <c r="V45">
        <v>1</v>
      </c>
      <c r="W45">
        <v>48</v>
      </c>
      <c r="X45">
        <v>40</v>
      </c>
      <c r="Y45">
        <v>8</v>
      </c>
      <c r="Z45">
        <v>0</v>
      </c>
      <c r="AA45">
        <v>49</v>
      </c>
      <c r="AB45">
        <v>6</v>
      </c>
      <c r="AC45">
        <v>43</v>
      </c>
      <c r="AD45">
        <v>0</v>
      </c>
      <c r="AE45">
        <v>49</v>
      </c>
      <c r="AF45">
        <v>46</v>
      </c>
      <c r="AG45">
        <v>3</v>
      </c>
    </row>
    <row r="46" spans="1:33" ht="12.75">
      <c r="A46" t="s">
        <v>36</v>
      </c>
      <c r="B46" t="s">
        <v>43</v>
      </c>
      <c r="C46" t="str">
        <f t="shared" si="4"/>
        <v>200601</v>
      </c>
      <c r="D46">
        <v>2</v>
      </c>
      <c r="E46">
        <v>643</v>
      </c>
      <c r="F46">
        <v>454</v>
      </c>
      <c r="G46">
        <v>407</v>
      </c>
      <c r="H46">
        <v>47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47</v>
      </c>
      <c r="S46">
        <v>0</v>
      </c>
      <c r="T46">
        <v>0</v>
      </c>
      <c r="U46">
        <v>47</v>
      </c>
      <c r="V46">
        <v>3</v>
      </c>
      <c r="W46">
        <v>44</v>
      </c>
      <c r="X46">
        <v>41</v>
      </c>
      <c r="Y46">
        <v>3</v>
      </c>
      <c r="Z46">
        <v>3</v>
      </c>
      <c r="AA46">
        <v>44</v>
      </c>
      <c r="AB46">
        <v>41</v>
      </c>
      <c r="AC46">
        <v>3</v>
      </c>
      <c r="AD46">
        <v>3</v>
      </c>
      <c r="AE46">
        <v>44</v>
      </c>
      <c r="AF46">
        <v>43</v>
      </c>
      <c r="AG46">
        <v>1</v>
      </c>
    </row>
    <row r="47" spans="1:33" ht="12.75">
      <c r="A47" t="s">
        <v>36</v>
      </c>
      <c r="B47" t="s">
        <v>43</v>
      </c>
      <c r="C47" t="str">
        <f t="shared" si="4"/>
        <v>200601</v>
      </c>
      <c r="D47">
        <v>3</v>
      </c>
      <c r="E47">
        <v>1184</v>
      </c>
      <c r="F47">
        <v>800</v>
      </c>
      <c r="G47">
        <v>742</v>
      </c>
      <c r="H47">
        <v>58</v>
      </c>
      <c r="I47">
        <v>0</v>
      </c>
      <c r="J47">
        <v>1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58</v>
      </c>
      <c r="S47">
        <v>0</v>
      </c>
      <c r="T47">
        <v>0</v>
      </c>
      <c r="U47">
        <v>58</v>
      </c>
      <c r="V47">
        <v>0</v>
      </c>
      <c r="W47">
        <v>58</v>
      </c>
      <c r="X47">
        <v>53</v>
      </c>
      <c r="Y47">
        <v>5</v>
      </c>
      <c r="Z47">
        <v>0</v>
      </c>
      <c r="AA47">
        <v>58</v>
      </c>
      <c r="AB47">
        <v>10</v>
      </c>
      <c r="AC47">
        <v>48</v>
      </c>
      <c r="AD47">
        <v>0</v>
      </c>
      <c r="AE47">
        <v>58</v>
      </c>
      <c r="AF47">
        <v>57</v>
      </c>
      <c r="AG47">
        <v>1</v>
      </c>
    </row>
    <row r="48" spans="1:33" ht="12.75">
      <c r="A48" t="s">
        <v>36</v>
      </c>
      <c r="B48" t="s">
        <v>43</v>
      </c>
      <c r="C48" t="str">
        <f t="shared" si="4"/>
        <v>200601</v>
      </c>
      <c r="D48">
        <v>4</v>
      </c>
      <c r="E48">
        <v>1125</v>
      </c>
      <c r="F48">
        <v>800</v>
      </c>
      <c r="G48">
        <v>731</v>
      </c>
      <c r="H48">
        <v>69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69</v>
      </c>
      <c r="S48">
        <v>0</v>
      </c>
      <c r="T48">
        <v>0</v>
      </c>
      <c r="U48">
        <v>69</v>
      </c>
      <c r="V48">
        <v>2</v>
      </c>
      <c r="W48">
        <v>67</v>
      </c>
      <c r="X48">
        <v>54</v>
      </c>
      <c r="Y48">
        <v>13</v>
      </c>
      <c r="Z48">
        <v>4</v>
      </c>
      <c r="AA48">
        <v>65</v>
      </c>
      <c r="AB48">
        <v>7</v>
      </c>
      <c r="AC48">
        <v>58</v>
      </c>
      <c r="AD48">
        <v>5</v>
      </c>
      <c r="AE48">
        <v>64</v>
      </c>
      <c r="AF48">
        <v>61</v>
      </c>
      <c r="AG48">
        <v>3</v>
      </c>
    </row>
    <row r="49" spans="1:33" ht="12.75">
      <c r="A49" t="s">
        <v>36</v>
      </c>
      <c r="B49" t="s">
        <v>43</v>
      </c>
      <c r="C49" t="str">
        <f t="shared" si="4"/>
        <v>200601</v>
      </c>
      <c r="D49">
        <v>5</v>
      </c>
      <c r="E49">
        <v>917</v>
      </c>
      <c r="F49">
        <v>655</v>
      </c>
      <c r="G49">
        <v>619</v>
      </c>
      <c r="H49">
        <v>36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36</v>
      </c>
      <c r="S49">
        <v>0</v>
      </c>
      <c r="T49">
        <v>0</v>
      </c>
      <c r="U49">
        <v>36</v>
      </c>
      <c r="V49">
        <v>1</v>
      </c>
      <c r="W49">
        <v>35</v>
      </c>
      <c r="X49">
        <v>27</v>
      </c>
      <c r="Y49">
        <v>8</v>
      </c>
      <c r="Z49">
        <v>1</v>
      </c>
      <c r="AA49">
        <v>35</v>
      </c>
      <c r="AB49">
        <v>3</v>
      </c>
      <c r="AC49">
        <v>32</v>
      </c>
      <c r="AD49">
        <v>1</v>
      </c>
      <c r="AE49">
        <v>35</v>
      </c>
      <c r="AF49">
        <v>31</v>
      </c>
      <c r="AG49">
        <v>4</v>
      </c>
    </row>
    <row r="50" spans="1:33" ht="12.75">
      <c r="A50" t="s">
        <v>36</v>
      </c>
      <c r="B50" t="s">
        <v>43</v>
      </c>
      <c r="C50" t="str">
        <f t="shared" si="4"/>
        <v>200601</v>
      </c>
      <c r="D50">
        <v>6</v>
      </c>
      <c r="E50">
        <v>1004</v>
      </c>
      <c r="F50">
        <v>700</v>
      </c>
      <c r="G50">
        <v>635</v>
      </c>
      <c r="H50">
        <v>65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65</v>
      </c>
      <c r="S50">
        <v>0</v>
      </c>
      <c r="T50">
        <v>0</v>
      </c>
      <c r="U50">
        <v>65</v>
      </c>
      <c r="V50">
        <v>3</v>
      </c>
      <c r="W50">
        <v>62</v>
      </c>
      <c r="X50">
        <v>48</v>
      </c>
      <c r="Y50">
        <v>14</v>
      </c>
      <c r="Z50">
        <v>2</v>
      </c>
      <c r="AA50">
        <v>63</v>
      </c>
      <c r="AB50">
        <v>8</v>
      </c>
      <c r="AC50">
        <v>55</v>
      </c>
      <c r="AD50">
        <v>2</v>
      </c>
      <c r="AE50">
        <v>63</v>
      </c>
      <c r="AF50">
        <v>59</v>
      </c>
      <c r="AG50">
        <v>4</v>
      </c>
    </row>
    <row r="51" spans="1:33" ht="12.75">
      <c r="A51" t="s">
        <v>36</v>
      </c>
      <c r="B51" t="s">
        <v>43</v>
      </c>
      <c r="C51" t="str">
        <f t="shared" si="4"/>
        <v>200601</v>
      </c>
      <c r="D51">
        <v>7</v>
      </c>
      <c r="E51">
        <v>1072</v>
      </c>
      <c r="F51">
        <v>758</v>
      </c>
      <c r="G51">
        <v>691</v>
      </c>
      <c r="H51">
        <v>67</v>
      </c>
      <c r="I51">
        <v>0</v>
      </c>
      <c r="J51">
        <v>1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67</v>
      </c>
      <c r="S51">
        <v>0</v>
      </c>
      <c r="T51">
        <v>0</v>
      </c>
      <c r="U51">
        <v>67</v>
      </c>
      <c r="V51">
        <v>4</v>
      </c>
      <c r="W51">
        <v>63</v>
      </c>
      <c r="X51">
        <v>48</v>
      </c>
      <c r="Y51">
        <v>15</v>
      </c>
      <c r="Z51">
        <v>3</v>
      </c>
      <c r="AA51">
        <v>64</v>
      </c>
      <c r="AB51">
        <v>12</v>
      </c>
      <c r="AC51">
        <v>52</v>
      </c>
      <c r="AD51">
        <v>3</v>
      </c>
      <c r="AE51">
        <v>64</v>
      </c>
      <c r="AF51">
        <v>58</v>
      </c>
      <c r="AG51">
        <v>6</v>
      </c>
    </row>
    <row r="52" spans="1:33" ht="12.75">
      <c r="A52" t="s">
        <v>36</v>
      </c>
      <c r="B52" t="s">
        <v>43</v>
      </c>
      <c r="C52" t="str">
        <f t="shared" si="4"/>
        <v>200601</v>
      </c>
      <c r="D52">
        <v>8</v>
      </c>
      <c r="E52">
        <v>1293</v>
      </c>
      <c r="F52">
        <v>901</v>
      </c>
      <c r="G52">
        <v>781</v>
      </c>
      <c r="H52">
        <v>120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120</v>
      </c>
      <c r="S52">
        <v>0</v>
      </c>
      <c r="T52">
        <v>0</v>
      </c>
      <c r="U52">
        <v>120</v>
      </c>
      <c r="V52">
        <v>9</v>
      </c>
      <c r="W52">
        <v>111</v>
      </c>
      <c r="X52">
        <v>91</v>
      </c>
      <c r="Y52">
        <v>20</v>
      </c>
      <c r="Z52">
        <v>9</v>
      </c>
      <c r="AA52">
        <v>111</v>
      </c>
      <c r="AB52">
        <v>24</v>
      </c>
      <c r="AC52">
        <v>87</v>
      </c>
      <c r="AD52">
        <v>9</v>
      </c>
      <c r="AE52">
        <v>111</v>
      </c>
      <c r="AF52">
        <v>108</v>
      </c>
      <c r="AG52">
        <v>3</v>
      </c>
    </row>
    <row r="53" spans="1:33" ht="12.75">
      <c r="A53" t="s">
        <v>36</v>
      </c>
      <c r="B53" t="s">
        <v>43</v>
      </c>
      <c r="C53" t="str">
        <f t="shared" si="4"/>
        <v>200601</v>
      </c>
      <c r="D53">
        <v>9</v>
      </c>
      <c r="E53">
        <v>733</v>
      </c>
      <c r="F53">
        <v>501</v>
      </c>
      <c r="G53">
        <v>444</v>
      </c>
      <c r="H53">
        <v>57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57</v>
      </c>
      <c r="S53">
        <v>0</v>
      </c>
      <c r="T53">
        <v>0</v>
      </c>
      <c r="U53">
        <v>57</v>
      </c>
      <c r="V53">
        <v>1</v>
      </c>
      <c r="W53">
        <v>56</v>
      </c>
      <c r="X53">
        <v>44</v>
      </c>
      <c r="Y53">
        <v>12</v>
      </c>
      <c r="Z53">
        <v>0</v>
      </c>
      <c r="AA53">
        <v>57</v>
      </c>
      <c r="AB53">
        <v>8</v>
      </c>
      <c r="AC53">
        <v>49</v>
      </c>
      <c r="AD53">
        <v>1</v>
      </c>
      <c r="AE53">
        <v>56</v>
      </c>
      <c r="AF53">
        <v>51</v>
      </c>
      <c r="AG53">
        <v>5</v>
      </c>
    </row>
    <row r="54" spans="1:33" ht="12.75">
      <c r="A54" t="s">
        <v>36</v>
      </c>
      <c r="B54" t="s">
        <v>43</v>
      </c>
      <c r="C54" t="str">
        <f t="shared" si="4"/>
        <v>200601</v>
      </c>
      <c r="D54">
        <v>10</v>
      </c>
      <c r="E54">
        <v>81</v>
      </c>
      <c r="F54">
        <v>100</v>
      </c>
      <c r="G54">
        <v>100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</row>
    <row r="55" spans="1:33" ht="12.75">
      <c r="A55" t="s">
        <v>36</v>
      </c>
      <c r="B55" t="s">
        <v>44</v>
      </c>
      <c r="C55" t="str">
        <f>"200602"</f>
        <v>200602</v>
      </c>
      <c r="D55">
        <v>1</v>
      </c>
      <c r="E55">
        <v>378</v>
      </c>
      <c r="F55">
        <v>250</v>
      </c>
      <c r="G55">
        <v>230</v>
      </c>
      <c r="H55">
        <v>20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20</v>
      </c>
      <c r="S55">
        <v>0</v>
      </c>
      <c r="T55">
        <v>0</v>
      </c>
      <c r="U55">
        <v>20</v>
      </c>
      <c r="V55">
        <v>0</v>
      </c>
      <c r="W55">
        <v>20</v>
      </c>
      <c r="X55">
        <v>13</v>
      </c>
      <c r="Y55">
        <v>7</v>
      </c>
      <c r="Z55">
        <v>0</v>
      </c>
      <c r="AA55">
        <v>20</v>
      </c>
      <c r="AB55">
        <v>3</v>
      </c>
      <c r="AC55">
        <v>17</v>
      </c>
      <c r="AD55">
        <v>0</v>
      </c>
      <c r="AE55">
        <v>20</v>
      </c>
      <c r="AF55">
        <v>18</v>
      </c>
      <c r="AG55">
        <v>2</v>
      </c>
    </row>
    <row r="56" spans="1:33" ht="12.75">
      <c r="A56" t="s">
        <v>36</v>
      </c>
      <c r="B56" t="s">
        <v>44</v>
      </c>
      <c r="C56" t="str">
        <f>"200602"</f>
        <v>200602</v>
      </c>
      <c r="D56">
        <v>2</v>
      </c>
      <c r="E56">
        <v>872</v>
      </c>
      <c r="F56">
        <v>601</v>
      </c>
      <c r="G56">
        <v>559</v>
      </c>
      <c r="H56">
        <v>42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42</v>
      </c>
      <c r="S56">
        <v>0</v>
      </c>
      <c r="T56">
        <v>0</v>
      </c>
      <c r="U56">
        <v>42</v>
      </c>
      <c r="V56">
        <v>1</v>
      </c>
      <c r="W56">
        <v>41</v>
      </c>
      <c r="X56">
        <v>34</v>
      </c>
      <c r="Y56">
        <v>7</v>
      </c>
      <c r="Z56">
        <v>2</v>
      </c>
      <c r="AA56">
        <v>40</v>
      </c>
      <c r="AB56">
        <v>4</v>
      </c>
      <c r="AC56">
        <v>36</v>
      </c>
      <c r="AD56">
        <v>3</v>
      </c>
      <c r="AE56">
        <v>39</v>
      </c>
      <c r="AF56">
        <v>34</v>
      </c>
      <c r="AG56">
        <v>5</v>
      </c>
    </row>
    <row r="57" spans="1:33" ht="12.75">
      <c r="A57" t="s">
        <v>36</v>
      </c>
      <c r="B57" t="s">
        <v>44</v>
      </c>
      <c r="C57" t="str">
        <f>"200602"</f>
        <v>200602</v>
      </c>
      <c r="D57">
        <v>3</v>
      </c>
      <c r="E57">
        <v>962</v>
      </c>
      <c r="F57">
        <v>651</v>
      </c>
      <c r="G57">
        <v>636</v>
      </c>
      <c r="H57">
        <v>15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15</v>
      </c>
      <c r="S57">
        <v>0</v>
      </c>
      <c r="T57">
        <v>0</v>
      </c>
      <c r="U57">
        <v>15</v>
      </c>
      <c r="V57">
        <v>0</v>
      </c>
      <c r="W57">
        <v>15</v>
      </c>
      <c r="X57">
        <v>13</v>
      </c>
      <c r="Y57">
        <v>2</v>
      </c>
      <c r="Z57">
        <v>0</v>
      </c>
      <c r="AA57">
        <v>15</v>
      </c>
      <c r="AB57">
        <v>5</v>
      </c>
      <c r="AC57">
        <v>10</v>
      </c>
      <c r="AD57">
        <v>1</v>
      </c>
      <c r="AE57">
        <v>14</v>
      </c>
      <c r="AF57">
        <v>14</v>
      </c>
      <c r="AG57">
        <v>0</v>
      </c>
    </row>
    <row r="58" spans="1:33" ht="12.75">
      <c r="A58" t="s">
        <v>36</v>
      </c>
      <c r="B58" t="s">
        <v>44</v>
      </c>
      <c r="C58" t="str">
        <f>"200602"</f>
        <v>200602</v>
      </c>
      <c r="D58">
        <v>4</v>
      </c>
      <c r="E58">
        <v>458</v>
      </c>
      <c r="F58">
        <v>300</v>
      </c>
      <c r="G58">
        <v>281</v>
      </c>
      <c r="H58">
        <v>19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19</v>
      </c>
      <c r="S58">
        <v>0</v>
      </c>
      <c r="T58">
        <v>0</v>
      </c>
      <c r="U58">
        <v>19</v>
      </c>
      <c r="V58">
        <v>0</v>
      </c>
      <c r="W58">
        <v>19</v>
      </c>
      <c r="X58">
        <v>8</v>
      </c>
      <c r="Y58">
        <v>11</v>
      </c>
      <c r="Z58">
        <v>0</v>
      </c>
      <c r="AA58">
        <v>19</v>
      </c>
      <c r="AB58">
        <v>4</v>
      </c>
      <c r="AC58">
        <v>15</v>
      </c>
      <c r="AD58">
        <v>0</v>
      </c>
      <c r="AE58">
        <v>19</v>
      </c>
      <c r="AF58">
        <v>18</v>
      </c>
      <c r="AG58">
        <v>1</v>
      </c>
    </row>
    <row r="59" spans="1:33" ht="12.75">
      <c r="A59" t="s">
        <v>36</v>
      </c>
      <c r="B59" t="s">
        <v>44</v>
      </c>
      <c r="C59" t="str">
        <f>"200602"</f>
        <v>200602</v>
      </c>
      <c r="D59">
        <v>5</v>
      </c>
      <c r="E59">
        <v>261</v>
      </c>
      <c r="F59">
        <v>150</v>
      </c>
      <c r="G59">
        <v>124</v>
      </c>
      <c r="H59">
        <v>26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26</v>
      </c>
      <c r="S59">
        <v>0</v>
      </c>
      <c r="T59">
        <v>0</v>
      </c>
      <c r="U59">
        <v>26</v>
      </c>
      <c r="V59">
        <v>0</v>
      </c>
      <c r="W59">
        <v>26</v>
      </c>
      <c r="X59">
        <v>21</v>
      </c>
      <c r="Y59">
        <v>5</v>
      </c>
      <c r="Z59">
        <v>0</v>
      </c>
      <c r="AA59">
        <v>26</v>
      </c>
      <c r="AB59">
        <v>3</v>
      </c>
      <c r="AC59">
        <v>23</v>
      </c>
      <c r="AD59">
        <v>0</v>
      </c>
      <c r="AE59">
        <v>26</v>
      </c>
      <c r="AF59">
        <v>23</v>
      </c>
      <c r="AG59">
        <v>3</v>
      </c>
    </row>
    <row r="60" spans="1:33" ht="12.75">
      <c r="A60" t="s">
        <v>36</v>
      </c>
      <c r="B60" t="s">
        <v>45</v>
      </c>
      <c r="C60" t="str">
        <f aca="true" t="shared" si="5" ref="C60:C70">"200603"</f>
        <v>200603</v>
      </c>
      <c r="D60">
        <v>1</v>
      </c>
      <c r="E60">
        <v>778</v>
      </c>
      <c r="F60">
        <v>550</v>
      </c>
      <c r="G60">
        <v>491</v>
      </c>
      <c r="H60">
        <v>59</v>
      </c>
      <c r="I60">
        <v>0</v>
      </c>
      <c r="J60">
        <v>4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59</v>
      </c>
      <c r="S60">
        <v>0</v>
      </c>
      <c r="T60">
        <v>0</v>
      </c>
      <c r="U60">
        <v>59</v>
      </c>
      <c r="V60">
        <v>2</v>
      </c>
      <c r="W60">
        <v>57</v>
      </c>
      <c r="X60">
        <v>46</v>
      </c>
      <c r="Y60">
        <v>11</v>
      </c>
      <c r="Z60">
        <v>1</v>
      </c>
      <c r="AA60">
        <v>58</v>
      </c>
      <c r="AB60">
        <v>7</v>
      </c>
      <c r="AC60">
        <v>51</v>
      </c>
      <c r="AD60">
        <v>3</v>
      </c>
      <c r="AE60">
        <v>56</v>
      </c>
      <c r="AF60">
        <v>51</v>
      </c>
      <c r="AG60">
        <v>5</v>
      </c>
    </row>
    <row r="61" spans="1:33" ht="12.75">
      <c r="A61" t="s">
        <v>36</v>
      </c>
      <c r="B61" t="s">
        <v>45</v>
      </c>
      <c r="C61" t="str">
        <f t="shared" si="5"/>
        <v>200603</v>
      </c>
      <c r="D61">
        <v>2</v>
      </c>
      <c r="E61">
        <v>607</v>
      </c>
      <c r="F61">
        <v>400</v>
      </c>
      <c r="G61">
        <v>369</v>
      </c>
      <c r="H61">
        <v>31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31</v>
      </c>
      <c r="S61">
        <v>0</v>
      </c>
      <c r="T61">
        <v>0</v>
      </c>
      <c r="U61">
        <v>31</v>
      </c>
      <c r="V61">
        <v>1</v>
      </c>
      <c r="W61">
        <v>30</v>
      </c>
      <c r="X61">
        <v>24</v>
      </c>
      <c r="Y61">
        <v>6</v>
      </c>
      <c r="Z61">
        <v>0</v>
      </c>
      <c r="AA61">
        <v>31</v>
      </c>
      <c r="AB61">
        <v>6</v>
      </c>
      <c r="AC61">
        <v>25</v>
      </c>
      <c r="AD61">
        <v>1</v>
      </c>
      <c r="AE61">
        <v>30</v>
      </c>
      <c r="AF61">
        <v>26</v>
      </c>
      <c r="AG61">
        <v>4</v>
      </c>
    </row>
    <row r="62" spans="1:33" ht="12.75">
      <c r="A62" t="s">
        <v>36</v>
      </c>
      <c r="B62" t="s">
        <v>45</v>
      </c>
      <c r="C62" t="str">
        <f t="shared" si="5"/>
        <v>200603</v>
      </c>
      <c r="D62">
        <v>3</v>
      </c>
      <c r="E62">
        <v>820</v>
      </c>
      <c r="F62">
        <v>550</v>
      </c>
      <c r="G62">
        <v>494</v>
      </c>
      <c r="H62">
        <v>56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56</v>
      </c>
      <c r="S62">
        <v>0</v>
      </c>
      <c r="T62">
        <v>0</v>
      </c>
      <c r="U62">
        <v>56</v>
      </c>
      <c r="V62">
        <v>0</v>
      </c>
      <c r="W62">
        <v>56</v>
      </c>
      <c r="X62">
        <v>34</v>
      </c>
      <c r="Y62">
        <v>22</v>
      </c>
      <c r="Z62">
        <v>0</v>
      </c>
      <c r="AA62">
        <v>56</v>
      </c>
      <c r="AB62">
        <v>6</v>
      </c>
      <c r="AC62">
        <v>50</v>
      </c>
      <c r="AD62">
        <v>0</v>
      </c>
      <c r="AE62">
        <v>56</v>
      </c>
      <c r="AF62">
        <v>50</v>
      </c>
      <c r="AG62">
        <v>6</v>
      </c>
    </row>
    <row r="63" spans="1:33" ht="12.75">
      <c r="A63" t="s">
        <v>36</v>
      </c>
      <c r="B63" t="s">
        <v>45</v>
      </c>
      <c r="C63" t="str">
        <f t="shared" si="5"/>
        <v>200603</v>
      </c>
      <c r="D63">
        <v>4</v>
      </c>
      <c r="E63">
        <v>680</v>
      </c>
      <c r="F63">
        <v>449</v>
      </c>
      <c r="G63">
        <v>433</v>
      </c>
      <c r="H63">
        <v>16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16</v>
      </c>
      <c r="V63">
        <v>0</v>
      </c>
      <c r="W63">
        <v>16</v>
      </c>
      <c r="X63">
        <v>16</v>
      </c>
      <c r="Y63">
        <v>0</v>
      </c>
      <c r="Z63">
        <v>0</v>
      </c>
      <c r="AA63">
        <v>16</v>
      </c>
      <c r="AB63">
        <v>2</v>
      </c>
      <c r="AC63">
        <v>14</v>
      </c>
      <c r="AD63">
        <v>0</v>
      </c>
      <c r="AE63">
        <v>16</v>
      </c>
      <c r="AF63">
        <v>16</v>
      </c>
      <c r="AG63">
        <v>0</v>
      </c>
    </row>
    <row r="64" spans="1:33" ht="12.75">
      <c r="A64" t="s">
        <v>36</v>
      </c>
      <c r="B64" t="s">
        <v>45</v>
      </c>
      <c r="C64" t="str">
        <f t="shared" si="5"/>
        <v>200603</v>
      </c>
      <c r="D64">
        <v>5</v>
      </c>
      <c r="E64">
        <v>597</v>
      </c>
      <c r="F64">
        <v>400</v>
      </c>
      <c r="G64">
        <v>348</v>
      </c>
      <c r="H64">
        <v>52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52</v>
      </c>
      <c r="S64">
        <v>0</v>
      </c>
      <c r="T64">
        <v>0</v>
      </c>
      <c r="U64">
        <v>52</v>
      </c>
      <c r="V64">
        <v>1</v>
      </c>
      <c r="W64">
        <v>51</v>
      </c>
      <c r="X64">
        <v>43</v>
      </c>
      <c r="Y64">
        <v>8</v>
      </c>
      <c r="Z64">
        <v>2</v>
      </c>
      <c r="AA64">
        <v>50</v>
      </c>
      <c r="AB64">
        <v>5</v>
      </c>
      <c r="AC64">
        <v>45</v>
      </c>
      <c r="AD64">
        <v>1</v>
      </c>
      <c r="AE64">
        <v>51</v>
      </c>
      <c r="AF64">
        <v>49</v>
      </c>
      <c r="AG64">
        <v>2</v>
      </c>
    </row>
    <row r="65" spans="1:33" ht="12.75">
      <c r="A65" t="s">
        <v>36</v>
      </c>
      <c r="B65" t="s">
        <v>45</v>
      </c>
      <c r="C65" t="str">
        <f t="shared" si="5"/>
        <v>200603</v>
      </c>
      <c r="D65">
        <v>6</v>
      </c>
      <c r="E65">
        <v>662</v>
      </c>
      <c r="F65">
        <v>450</v>
      </c>
      <c r="G65">
        <v>416</v>
      </c>
      <c r="H65">
        <v>34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34</v>
      </c>
      <c r="S65">
        <v>0</v>
      </c>
      <c r="T65">
        <v>0</v>
      </c>
      <c r="U65">
        <v>34</v>
      </c>
      <c r="V65">
        <v>2</v>
      </c>
      <c r="W65">
        <v>32</v>
      </c>
      <c r="X65">
        <v>24</v>
      </c>
      <c r="Y65">
        <v>8</v>
      </c>
      <c r="Z65">
        <v>2</v>
      </c>
      <c r="AA65">
        <v>32</v>
      </c>
      <c r="AB65">
        <v>9</v>
      </c>
      <c r="AC65">
        <v>23</v>
      </c>
      <c r="AD65">
        <v>4</v>
      </c>
      <c r="AE65">
        <v>30</v>
      </c>
      <c r="AF65">
        <v>25</v>
      </c>
      <c r="AG65">
        <v>5</v>
      </c>
    </row>
    <row r="66" spans="1:33" ht="12.75">
      <c r="A66" t="s">
        <v>36</v>
      </c>
      <c r="B66" t="s">
        <v>45</v>
      </c>
      <c r="C66" t="str">
        <f t="shared" si="5"/>
        <v>200603</v>
      </c>
      <c r="D66">
        <v>7</v>
      </c>
      <c r="E66">
        <v>587</v>
      </c>
      <c r="F66">
        <v>400</v>
      </c>
      <c r="G66">
        <v>368</v>
      </c>
      <c r="H66">
        <v>32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32</v>
      </c>
      <c r="S66">
        <v>0</v>
      </c>
      <c r="T66">
        <v>0</v>
      </c>
      <c r="U66">
        <v>32</v>
      </c>
      <c r="V66">
        <v>0</v>
      </c>
      <c r="W66">
        <v>32</v>
      </c>
      <c r="X66">
        <v>29</v>
      </c>
      <c r="Y66">
        <v>3</v>
      </c>
      <c r="Z66">
        <v>0</v>
      </c>
      <c r="AA66">
        <v>32</v>
      </c>
      <c r="AB66">
        <v>6</v>
      </c>
      <c r="AC66">
        <v>26</v>
      </c>
      <c r="AD66">
        <v>0</v>
      </c>
      <c r="AE66">
        <v>32</v>
      </c>
      <c r="AF66">
        <v>22</v>
      </c>
      <c r="AG66">
        <v>10</v>
      </c>
    </row>
    <row r="67" spans="1:33" ht="12.75">
      <c r="A67" t="s">
        <v>36</v>
      </c>
      <c r="B67" t="s">
        <v>45</v>
      </c>
      <c r="C67" t="str">
        <f t="shared" si="5"/>
        <v>200603</v>
      </c>
      <c r="D67">
        <v>8</v>
      </c>
      <c r="E67">
        <v>437</v>
      </c>
      <c r="F67">
        <v>300</v>
      </c>
      <c r="G67">
        <v>266</v>
      </c>
      <c r="H67">
        <v>34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34</v>
      </c>
      <c r="S67">
        <v>0</v>
      </c>
      <c r="T67">
        <v>0</v>
      </c>
      <c r="U67">
        <v>34</v>
      </c>
      <c r="V67">
        <v>0</v>
      </c>
      <c r="W67">
        <v>34</v>
      </c>
      <c r="X67">
        <v>18</v>
      </c>
      <c r="Y67">
        <v>16</v>
      </c>
      <c r="Z67">
        <v>0</v>
      </c>
      <c r="AA67">
        <v>34</v>
      </c>
      <c r="AB67">
        <v>4</v>
      </c>
      <c r="AC67">
        <v>30</v>
      </c>
      <c r="AD67">
        <v>0</v>
      </c>
      <c r="AE67">
        <v>34</v>
      </c>
      <c r="AF67">
        <v>30</v>
      </c>
      <c r="AG67">
        <v>4</v>
      </c>
    </row>
    <row r="68" spans="1:33" ht="12.75">
      <c r="A68" t="s">
        <v>36</v>
      </c>
      <c r="B68" t="s">
        <v>45</v>
      </c>
      <c r="C68" t="str">
        <f t="shared" si="5"/>
        <v>200603</v>
      </c>
      <c r="D68">
        <v>9</v>
      </c>
      <c r="E68">
        <v>427</v>
      </c>
      <c r="F68">
        <v>300</v>
      </c>
      <c r="G68">
        <v>275</v>
      </c>
      <c r="H68">
        <v>25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25</v>
      </c>
      <c r="S68">
        <v>0</v>
      </c>
      <c r="T68">
        <v>0</v>
      </c>
      <c r="U68">
        <v>25</v>
      </c>
      <c r="V68">
        <v>1</v>
      </c>
      <c r="W68">
        <v>24</v>
      </c>
      <c r="X68">
        <v>19</v>
      </c>
      <c r="Y68">
        <v>5</v>
      </c>
      <c r="Z68">
        <v>1</v>
      </c>
      <c r="AA68">
        <v>24</v>
      </c>
      <c r="AB68">
        <v>7</v>
      </c>
      <c r="AC68">
        <v>17</v>
      </c>
      <c r="AD68">
        <v>1</v>
      </c>
      <c r="AE68">
        <v>24</v>
      </c>
      <c r="AF68">
        <v>24</v>
      </c>
      <c r="AG68">
        <v>0</v>
      </c>
    </row>
    <row r="69" spans="1:33" ht="12.75">
      <c r="A69" t="s">
        <v>36</v>
      </c>
      <c r="B69" t="s">
        <v>45</v>
      </c>
      <c r="C69" t="str">
        <f t="shared" si="5"/>
        <v>200603</v>
      </c>
      <c r="D69">
        <v>10</v>
      </c>
      <c r="E69">
        <v>780</v>
      </c>
      <c r="F69">
        <v>551</v>
      </c>
      <c r="G69">
        <v>514</v>
      </c>
      <c r="H69">
        <v>37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37</v>
      </c>
      <c r="S69">
        <v>0</v>
      </c>
      <c r="T69">
        <v>0</v>
      </c>
      <c r="U69">
        <v>37</v>
      </c>
      <c r="V69">
        <v>1</v>
      </c>
      <c r="W69">
        <v>36</v>
      </c>
      <c r="X69">
        <v>28</v>
      </c>
      <c r="Y69">
        <v>8</v>
      </c>
      <c r="Z69">
        <v>2</v>
      </c>
      <c r="AA69">
        <v>35</v>
      </c>
      <c r="AB69">
        <v>6</v>
      </c>
      <c r="AC69">
        <v>29</v>
      </c>
      <c r="AD69">
        <v>1</v>
      </c>
      <c r="AE69">
        <v>36</v>
      </c>
      <c r="AF69">
        <v>35</v>
      </c>
      <c r="AG69">
        <v>1</v>
      </c>
    </row>
    <row r="70" spans="1:33" ht="12.75">
      <c r="A70" t="s">
        <v>36</v>
      </c>
      <c r="B70" t="s">
        <v>45</v>
      </c>
      <c r="C70" t="str">
        <f t="shared" si="5"/>
        <v>200603</v>
      </c>
      <c r="D70">
        <v>11</v>
      </c>
      <c r="E70">
        <v>550</v>
      </c>
      <c r="F70">
        <v>350</v>
      </c>
      <c r="G70">
        <v>328</v>
      </c>
      <c r="H70">
        <v>22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22</v>
      </c>
      <c r="S70">
        <v>0</v>
      </c>
      <c r="T70">
        <v>0</v>
      </c>
      <c r="U70">
        <v>22</v>
      </c>
      <c r="V70">
        <v>1</v>
      </c>
      <c r="W70">
        <v>21</v>
      </c>
      <c r="X70">
        <v>16</v>
      </c>
      <c r="Y70">
        <v>5</v>
      </c>
      <c r="Z70">
        <v>1</v>
      </c>
      <c r="AA70">
        <v>21</v>
      </c>
      <c r="AB70">
        <v>4</v>
      </c>
      <c r="AC70">
        <v>17</v>
      </c>
      <c r="AD70">
        <v>2</v>
      </c>
      <c r="AE70">
        <v>20</v>
      </c>
      <c r="AF70">
        <v>18</v>
      </c>
      <c r="AG70">
        <v>2</v>
      </c>
    </row>
    <row r="71" spans="1:33" ht="12.75">
      <c r="A71" t="s">
        <v>36</v>
      </c>
      <c r="B71" t="s">
        <v>46</v>
      </c>
      <c r="C71" t="str">
        <f>"200604"</f>
        <v>200604</v>
      </c>
      <c r="D71">
        <v>1</v>
      </c>
      <c r="E71">
        <v>825</v>
      </c>
      <c r="F71">
        <v>551</v>
      </c>
      <c r="G71">
        <v>519</v>
      </c>
      <c r="H71">
        <v>32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32</v>
      </c>
      <c r="S71">
        <v>0</v>
      </c>
      <c r="T71">
        <v>0</v>
      </c>
      <c r="U71">
        <v>32</v>
      </c>
      <c r="V71">
        <v>1</v>
      </c>
      <c r="W71">
        <v>31</v>
      </c>
      <c r="X71">
        <v>22</v>
      </c>
      <c r="Y71">
        <v>9</v>
      </c>
      <c r="Z71">
        <v>2</v>
      </c>
      <c r="AA71">
        <v>30</v>
      </c>
      <c r="AB71">
        <v>9</v>
      </c>
      <c r="AC71">
        <v>21</v>
      </c>
      <c r="AD71">
        <v>2</v>
      </c>
      <c r="AE71">
        <v>30</v>
      </c>
      <c r="AF71">
        <v>26</v>
      </c>
      <c r="AG71">
        <v>4</v>
      </c>
    </row>
    <row r="72" spans="1:33" ht="12.75">
      <c r="A72" t="s">
        <v>36</v>
      </c>
      <c r="B72" t="s">
        <v>46</v>
      </c>
      <c r="C72" t="str">
        <f>"200604"</f>
        <v>200604</v>
      </c>
      <c r="D72">
        <v>2</v>
      </c>
      <c r="E72">
        <v>1414</v>
      </c>
      <c r="F72">
        <v>1002</v>
      </c>
      <c r="G72">
        <v>935</v>
      </c>
      <c r="H72">
        <v>67</v>
      </c>
      <c r="I72">
        <v>0</v>
      </c>
      <c r="J72">
        <v>1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67</v>
      </c>
      <c r="S72">
        <v>0</v>
      </c>
      <c r="T72">
        <v>0</v>
      </c>
      <c r="U72">
        <v>67</v>
      </c>
      <c r="V72">
        <v>2</v>
      </c>
      <c r="W72">
        <v>65</v>
      </c>
      <c r="X72">
        <v>47</v>
      </c>
      <c r="Y72">
        <v>18</v>
      </c>
      <c r="Z72">
        <v>2</v>
      </c>
      <c r="AA72">
        <v>65</v>
      </c>
      <c r="AB72">
        <v>52</v>
      </c>
      <c r="AC72">
        <v>13</v>
      </c>
      <c r="AD72">
        <v>2</v>
      </c>
      <c r="AE72">
        <v>65</v>
      </c>
      <c r="AF72">
        <v>61</v>
      </c>
      <c r="AG72">
        <v>4</v>
      </c>
    </row>
    <row r="73" spans="1:33" ht="12.75">
      <c r="A73" t="s">
        <v>36</v>
      </c>
      <c r="B73" t="s">
        <v>46</v>
      </c>
      <c r="C73" t="str">
        <f>"200604"</f>
        <v>200604</v>
      </c>
      <c r="D73">
        <v>3</v>
      </c>
      <c r="E73">
        <v>1427</v>
      </c>
      <c r="F73">
        <v>1000</v>
      </c>
      <c r="G73">
        <v>935</v>
      </c>
      <c r="H73">
        <v>65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65</v>
      </c>
      <c r="S73">
        <v>0</v>
      </c>
      <c r="T73">
        <v>0</v>
      </c>
      <c r="U73">
        <v>65</v>
      </c>
      <c r="V73">
        <v>2</v>
      </c>
      <c r="W73">
        <v>63</v>
      </c>
      <c r="X73">
        <v>48</v>
      </c>
      <c r="Y73">
        <v>15</v>
      </c>
      <c r="Z73">
        <v>2</v>
      </c>
      <c r="AA73">
        <v>63</v>
      </c>
      <c r="AB73">
        <v>11</v>
      </c>
      <c r="AC73">
        <v>52</v>
      </c>
      <c r="AD73">
        <v>2</v>
      </c>
      <c r="AE73">
        <v>63</v>
      </c>
      <c r="AF73">
        <v>61</v>
      </c>
      <c r="AG73">
        <v>2</v>
      </c>
    </row>
    <row r="74" spans="1:33" ht="12.75">
      <c r="A74" t="s">
        <v>36</v>
      </c>
      <c r="B74" t="s">
        <v>46</v>
      </c>
      <c r="C74" t="str">
        <f>"200604"</f>
        <v>200604</v>
      </c>
      <c r="D74">
        <v>4</v>
      </c>
      <c r="E74">
        <v>392</v>
      </c>
      <c r="F74">
        <v>252</v>
      </c>
      <c r="G74">
        <v>230</v>
      </c>
      <c r="H74">
        <v>22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22</v>
      </c>
      <c r="S74">
        <v>0</v>
      </c>
      <c r="T74">
        <v>0</v>
      </c>
      <c r="U74">
        <v>22</v>
      </c>
      <c r="V74">
        <v>0</v>
      </c>
      <c r="W74">
        <v>22</v>
      </c>
      <c r="X74">
        <v>16</v>
      </c>
      <c r="Y74">
        <v>6</v>
      </c>
      <c r="Z74">
        <v>0</v>
      </c>
      <c r="AA74">
        <v>22</v>
      </c>
      <c r="AB74">
        <v>3</v>
      </c>
      <c r="AC74">
        <v>19</v>
      </c>
      <c r="AD74">
        <v>0</v>
      </c>
      <c r="AE74">
        <v>22</v>
      </c>
      <c r="AF74">
        <v>19</v>
      </c>
      <c r="AG74">
        <v>3</v>
      </c>
    </row>
    <row r="75" spans="1:33" ht="12.75">
      <c r="A75" t="s">
        <v>36</v>
      </c>
      <c r="B75" t="s">
        <v>47</v>
      </c>
      <c r="C75" t="str">
        <f aca="true" t="shared" si="6" ref="C75:C82">"200605"</f>
        <v>200605</v>
      </c>
      <c r="D75">
        <v>1</v>
      </c>
      <c r="E75">
        <v>1079</v>
      </c>
      <c r="F75">
        <v>750</v>
      </c>
      <c r="G75">
        <v>661</v>
      </c>
      <c r="H75">
        <v>89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89</v>
      </c>
      <c r="S75">
        <v>0</v>
      </c>
      <c r="T75">
        <v>0</v>
      </c>
      <c r="U75">
        <v>89</v>
      </c>
      <c r="V75">
        <v>3</v>
      </c>
      <c r="W75">
        <v>86</v>
      </c>
      <c r="X75">
        <v>68</v>
      </c>
      <c r="Y75">
        <v>18</v>
      </c>
      <c r="Z75">
        <v>0</v>
      </c>
      <c r="AA75">
        <v>89</v>
      </c>
      <c r="AB75">
        <v>15</v>
      </c>
      <c r="AC75">
        <v>74</v>
      </c>
      <c r="AD75">
        <v>1</v>
      </c>
      <c r="AE75">
        <v>88</v>
      </c>
      <c r="AF75">
        <v>82</v>
      </c>
      <c r="AG75">
        <v>6</v>
      </c>
    </row>
    <row r="76" spans="1:33" ht="12.75">
      <c r="A76" t="s">
        <v>36</v>
      </c>
      <c r="B76" t="s">
        <v>47</v>
      </c>
      <c r="C76" t="str">
        <f t="shared" si="6"/>
        <v>200605</v>
      </c>
      <c r="D76">
        <v>2</v>
      </c>
      <c r="E76">
        <v>842</v>
      </c>
      <c r="F76">
        <v>601</v>
      </c>
      <c r="G76">
        <v>535</v>
      </c>
      <c r="H76">
        <v>66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66</v>
      </c>
      <c r="S76">
        <v>0</v>
      </c>
      <c r="T76">
        <v>0</v>
      </c>
      <c r="U76">
        <v>66</v>
      </c>
      <c r="V76">
        <v>3</v>
      </c>
      <c r="W76">
        <v>63</v>
      </c>
      <c r="X76">
        <v>56</v>
      </c>
      <c r="Y76">
        <v>7</v>
      </c>
      <c r="Z76">
        <v>4</v>
      </c>
      <c r="AA76">
        <v>62</v>
      </c>
      <c r="AB76">
        <v>8</v>
      </c>
      <c r="AC76">
        <v>54</v>
      </c>
      <c r="AD76">
        <v>2</v>
      </c>
      <c r="AE76">
        <v>64</v>
      </c>
      <c r="AF76">
        <v>56</v>
      </c>
      <c r="AG76">
        <v>8</v>
      </c>
    </row>
    <row r="77" spans="1:33" ht="12.75">
      <c r="A77" t="s">
        <v>36</v>
      </c>
      <c r="B77" t="s">
        <v>47</v>
      </c>
      <c r="C77" t="str">
        <f t="shared" si="6"/>
        <v>200605</v>
      </c>
      <c r="D77">
        <v>3</v>
      </c>
      <c r="E77">
        <v>985</v>
      </c>
      <c r="F77">
        <v>701</v>
      </c>
      <c r="G77">
        <v>670</v>
      </c>
      <c r="H77">
        <v>31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31</v>
      </c>
      <c r="S77">
        <v>0</v>
      </c>
      <c r="T77">
        <v>0</v>
      </c>
      <c r="U77">
        <v>31</v>
      </c>
      <c r="V77">
        <v>0</v>
      </c>
      <c r="W77">
        <v>31</v>
      </c>
      <c r="X77">
        <v>27</v>
      </c>
      <c r="Y77">
        <v>4</v>
      </c>
      <c r="Z77">
        <v>1</v>
      </c>
      <c r="AA77">
        <v>30</v>
      </c>
      <c r="AB77">
        <v>4</v>
      </c>
      <c r="AC77">
        <v>26</v>
      </c>
      <c r="AD77">
        <v>1</v>
      </c>
      <c r="AE77">
        <v>30</v>
      </c>
      <c r="AF77">
        <v>28</v>
      </c>
      <c r="AG77">
        <v>2</v>
      </c>
    </row>
    <row r="78" spans="1:33" ht="12.75">
      <c r="A78" t="s">
        <v>36</v>
      </c>
      <c r="B78" t="s">
        <v>47</v>
      </c>
      <c r="C78" t="str">
        <f t="shared" si="6"/>
        <v>200605</v>
      </c>
      <c r="D78">
        <v>4</v>
      </c>
      <c r="E78">
        <v>303</v>
      </c>
      <c r="F78">
        <v>200</v>
      </c>
      <c r="G78">
        <v>178</v>
      </c>
      <c r="H78">
        <v>22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22</v>
      </c>
      <c r="S78">
        <v>0</v>
      </c>
      <c r="T78">
        <v>0</v>
      </c>
      <c r="U78">
        <v>22</v>
      </c>
      <c r="V78">
        <v>1</v>
      </c>
      <c r="W78">
        <v>21</v>
      </c>
      <c r="X78">
        <v>17</v>
      </c>
      <c r="Y78">
        <v>4</v>
      </c>
      <c r="Z78">
        <v>0</v>
      </c>
      <c r="AA78">
        <v>22</v>
      </c>
      <c r="AB78">
        <v>2</v>
      </c>
      <c r="AC78">
        <v>20</v>
      </c>
      <c r="AD78">
        <v>0</v>
      </c>
      <c r="AE78">
        <v>22</v>
      </c>
      <c r="AF78">
        <v>20</v>
      </c>
      <c r="AG78">
        <v>2</v>
      </c>
    </row>
    <row r="79" spans="1:33" ht="12.75">
      <c r="A79" t="s">
        <v>36</v>
      </c>
      <c r="B79" t="s">
        <v>47</v>
      </c>
      <c r="C79" t="str">
        <f t="shared" si="6"/>
        <v>200605</v>
      </c>
      <c r="D79">
        <v>5</v>
      </c>
      <c r="E79">
        <v>568</v>
      </c>
      <c r="F79">
        <v>400</v>
      </c>
      <c r="G79">
        <v>394</v>
      </c>
      <c r="H79">
        <v>6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6</v>
      </c>
      <c r="S79">
        <v>0</v>
      </c>
      <c r="T79">
        <v>0</v>
      </c>
      <c r="U79">
        <v>6</v>
      </c>
      <c r="V79">
        <v>0</v>
      </c>
      <c r="W79">
        <v>6</v>
      </c>
      <c r="X79">
        <v>5</v>
      </c>
      <c r="Y79">
        <v>1</v>
      </c>
      <c r="Z79">
        <v>1</v>
      </c>
      <c r="AA79">
        <v>5</v>
      </c>
      <c r="AB79">
        <v>2</v>
      </c>
      <c r="AC79">
        <v>3</v>
      </c>
      <c r="AD79">
        <v>1</v>
      </c>
      <c r="AE79">
        <v>5</v>
      </c>
      <c r="AF79">
        <v>3</v>
      </c>
      <c r="AG79">
        <v>2</v>
      </c>
    </row>
    <row r="80" spans="1:33" ht="12.75">
      <c r="A80" t="s">
        <v>36</v>
      </c>
      <c r="B80" t="s">
        <v>47</v>
      </c>
      <c r="C80" t="str">
        <f t="shared" si="6"/>
        <v>200605</v>
      </c>
      <c r="D80">
        <v>6</v>
      </c>
      <c r="E80">
        <v>268</v>
      </c>
      <c r="F80">
        <v>152</v>
      </c>
      <c r="G80">
        <v>142</v>
      </c>
      <c r="H80">
        <v>10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10</v>
      </c>
      <c r="S80">
        <v>0</v>
      </c>
      <c r="T80">
        <v>0</v>
      </c>
      <c r="U80">
        <v>10</v>
      </c>
      <c r="V80">
        <v>0</v>
      </c>
      <c r="W80">
        <v>10</v>
      </c>
      <c r="X80">
        <v>4</v>
      </c>
      <c r="Y80">
        <v>6</v>
      </c>
      <c r="Z80">
        <v>0</v>
      </c>
      <c r="AA80">
        <v>10</v>
      </c>
      <c r="AB80">
        <v>0</v>
      </c>
      <c r="AC80">
        <v>10</v>
      </c>
      <c r="AD80">
        <v>1</v>
      </c>
      <c r="AE80">
        <v>9</v>
      </c>
      <c r="AF80">
        <v>8</v>
      </c>
      <c r="AG80">
        <v>1</v>
      </c>
    </row>
    <row r="81" spans="1:33" ht="12.75">
      <c r="A81" t="s">
        <v>36</v>
      </c>
      <c r="B81" t="s">
        <v>47</v>
      </c>
      <c r="C81" t="str">
        <f t="shared" si="6"/>
        <v>200605</v>
      </c>
      <c r="D81">
        <v>7</v>
      </c>
      <c r="E81">
        <v>706</v>
      </c>
      <c r="F81">
        <v>501</v>
      </c>
      <c r="G81">
        <v>455</v>
      </c>
      <c r="H81">
        <v>46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46</v>
      </c>
      <c r="S81">
        <v>0</v>
      </c>
      <c r="T81">
        <v>0</v>
      </c>
      <c r="U81">
        <v>46</v>
      </c>
      <c r="V81">
        <v>0</v>
      </c>
      <c r="W81">
        <v>46</v>
      </c>
      <c r="X81">
        <v>31</v>
      </c>
      <c r="Y81">
        <v>15</v>
      </c>
      <c r="Z81">
        <v>1</v>
      </c>
      <c r="AA81">
        <v>45</v>
      </c>
      <c r="AB81">
        <v>8</v>
      </c>
      <c r="AC81">
        <v>37</v>
      </c>
      <c r="AD81">
        <v>0</v>
      </c>
      <c r="AE81">
        <v>46</v>
      </c>
      <c r="AF81">
        <v>40</v>
      </c>
      <c r="AG81">
        <v>6</v>
      </c>
    </row>
    <row r="82" spans="1:33" ht="12.75">
      <c r="A82" t="s">
        <v>36</v>
      </c>
      <c r="B82" t="s">
        <v>47</v>
      </c>
      <c r="C82" t="str">
        <f t="shared" si="6"/>
        <v>200605</v>
      </c>
      <c r="D82">
        <v>8</v>
      </c>
      <c r="E82">
        <v>417</v>
      </c>
      <c r="F82">
        <v>251</v>
      </c>
      <c r="G82">
        <v>237</v>
      </c>
      <c r="H82">
        <v>14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14</v>
      </c>
      <c r="S82">
        <v>0</v>
      </c>
      <c r="T82">
        <v>0</v>
      </c>
      <c r="U82">
        <v>14</v>
      </c>
      <c r="V82">
        <v>0</v>
      </c>
      <c r="W82">
        <v>14</v>
      </c>
      <c r="X82">
        <v>13</v>
      </c>
      <c r="Y82">
        <v>1</v>
      </c>
      <c r="Z82">
        <v>0</v>
      </c>
      <c r="AA82">
        <v>14</v>
      </c>
      <c r="AB82">
        <v>2</v>
      </c>
      <c r="AC82">
        <v>12</v>
      </c>
      <c r="AD82">
        <v>1</v>
      </c>
      <c r="AE82">
        <v>13</v>
      </c>
      <c r="AF82">
        <v>13</v>
      </c>
      <c r="AG82">
        <v>0</v>
      </c>
    </row>
    <row r="83" spans="1:33" ht="12.75">
      <c r="A83" t="s">
        <v>36</v>
      </c>
      <c r="B83" t="s">
        <v>48</v>
      </c>
      <c r="C83" t="str">
        <f>"200606"</f>
        <v>200606</v>
      </c>
      <c r="D83">
        <v>1</v>
      </c>
      <c r="E83">
        <v>1067</v>
      </c>
      <c r="F83">
        <v>750</v>
      </c>
      <c r="G83">
        <v>702</v>
      </c>
      <c r="H83">
        <v>48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48</v>
      </c>
      <c r="S83">
        <v>0</v>
      </c>
      <c r="T83">
        <v>0</v>
      </c>
      <c r="U83">
        <v>48</v>
      </c>
      <c r="V83">
        <v>2</v>
      </c>
      <c r="W83">
        <v>46</v>
      </c>
      <c r="X83">
        <v>36</v>
      </c>
      <c r="Y83">
        <v>10</v>
      </c>
      <c r="Z83">
        <v>0</v>
      </c>
      <c r="AA83">
        <v>48</v>
      </c>
      <c r="AB83">
        <v>7</v>
      </c>
      <c r="AC83">
        <v>41</v>
      </c>
      <c r="AD83">
        <v>2</v>
      </c>
      <c r="AE83">
        <v>46</v>
      </c>
      <c r="AF83">
        <v>43</v>
      </c>
      <c r="AG83">
        <v>3</v>
      </c>
    </row>
    <row r="84" spans="1:33" ht="12.75">
      <c r="A84" t="s">
        <v>36</v>
      </c>
      <c r="B84" t="s">
        <v>48</v>
      </c>
      <c r="C84" t="str">
        <f>"200606"</f>
        <v>200606</v>
      </c>
      <c r="D84">
        <v>2</v>
      </c>
      <c r="E84">
        <v>1067</v>
      </c>
      <c r="F84">
        <v>750</v>
      </c>
      <c r="G84">
        <v>648</v>
      </c>
      <c r="H84">
        <v>102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102</v>
      </c>
      <c r="S84">
        <v>0</v>
      </c>
      <c r="T84">
        <v>0</v>
      </c>
      <c r="U84">
        <v>102</v>
      </c>
      <c r="V84">
        <v>0</v>
      </c>
      <c r="W84">
        <v>102</v>
      </c>
      <c r="X84">
        <v>82</v>
      </c>
      <c r="Y84">
        <v>20</v>
      </c>
      <c r="Z84">
        <v>0</v>
      </c>
      <c r="AA84">
        <v>102</v>
      </c>
      <c r="AB84">
        <v>10</v>
      </c>
      <c r="AC84">
        <v>92</v>
      </c>
      <c r="AD84">
        <v>0</v>
      </c>
      <c r="AE84">
        <v>102</v>
      </c>
      <c r="AF84">
        <v>93</v>
      </c>
      <c r="AG84">
        <v>9</v>
      </c>
    </row>
    <row r="85" spans="1:33" ht="12.75">
      <c r="A85" t="s">
        <v>36</v>
      </c>
      <c r="B85" t="s">
        <v>48</v>
      </c>
      <c r="C85" t="str">
        <f>"200606"</f>
        <v>200606</v>
      </c>
      <c r="D85">
        <v>3</v>
      </c>
      <c r="E85">
        <v>648</v>
      </c>
      <c r="F85">
        <v>450</v>
      </c>
      <c r="G85">
        <v>423</v>
      </c>
      <c r="H85">
        <v>27</v>
      </c>
      <c r="I85">
        <v>0</v>
      </c>
      <c r="J85">
        <v>3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27</v>
      </c>
      <c r="S85">
        <v>0</v>
      </c>
      <c r="T85">
        <v>0</v>
      </c>
      <c r="U85">
        <v>27</v>
      </c>
      <c r="V85">
        <v>0</v>
      </c>
      <c r="W85">
        <v>27</v>
      </c>
      <c r="X85">
        <v>17</v>
      </c>
      <c r="Y85">
        <v>10</v>
      </c>
      <c r="Z85">
        <v>0</v>
      </c>
      <c r="AA85">
        <v>27</v>
      </c>
      <c r="AB85">
        <v>2</v>
      </c>
      <c r="AC85">
        <v>25</v>
      </c>
      <c r="AD85">
        <v>0</v>
      </c>
      <c r="AE85">
        <v>27</v>
      </c>
      <c r="AF85">
        <v>20</v>
      </c>
      <c r="AG85">
        <v>7</v>
      </c>
    </row>
    <row r="86" spans="1:33" ht="12.75">
      <c r="A86" t="s">
        <v>36</v>
      </c>
      <c r="B86" t="s">
        <v>48</v>
      </c>
      <c r="C86" t="str">
        <f>"200606"</f>
        <v>200606</v>
      </c>
      <c r="D86">
        <v>4</v>
      </c>
      <c r="E86">
        <v>1226</v>
      </c>
      <c r="F86">
        <v>850</v>
      </c>
      <c r="G86">
        <v>792</v>
      </c>
      <c r="H86">
        <v>58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58</v>
      </c>
      <c r="S86">
        <v>0</v>
      </c>
      <c r="T86">
        <v>0</v>
      </c>
      <c r="U86">
        <v>58</v>
      </c>
      <c r="V86">
        <v>3</v>
      </c>
      <c r="W86">
        <v>55</v>
      </c>
      <c r="X86">
        <v>44</v>
      </c>
      <c r="Y86">
        <v>11</v>
      </c>
      <c r="Z86">
        <v>2</v>
      </c>
      <c r="AA86">
        <v>56</v>
      </c>
      <c r="AB86">
        <v>7</v>
      </c>
      <c r="AC86">
        <v>49</v>
      </c>
      <c r="AD86">
        <v>2</v>
      </c>
      <c r="AE86">
        <v>56</v>
      </c>
      <c r="AF86">
        <v>51</v>
      </c>
      <c r="AG86">
        <v>5</v>
      </c>
    </row>
    <row r="87" spans="1:33" ht="12.75">
      <c r="A87" t="s">
        <v>36</v>
      </c>
      <c r="B87" t="s">
        <v>49</v>
      </c>
      <c r="C87" t="str">
        <f>"200701"</f>
        <v>200701</v>
      </c>
      <c r="D87">
        <v>1</v>
      </c>
      <c r="E87">
        <v>879</v>
      </c>
      <c r="F87">
        <v>601</v>
      </c>
      <c r="G87">
        <v>568</v>
      </c>
      <c r="H87">
        <v>33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33</v>
      </c>
      <c r="S87">
        <v>0</v>
      </c>
      <c r="T87">
        <v>0</v>
      </c>
      <c r="U87">
        <v>33</v>
      </c>
      <c r="V87">
        <v>1</v>
      </c>
      <c r="W87">
        <v>32</v>
      </c>
      <c r="X87">
        <v>32</v>
      </c>
      <c r="Y87">
        <v>0</v>
      </c>
      <c r="Z87">
        <v>1</v>
      </c>
      <c r="AA87">
        <v>32</v>
      </c>
      <c r="AB87">
        <v>1</v>
      </c>
      <c r="AC87">
        <v>31</v>
      </c>
      <c r="AD87">
        <v>1</v>
      </c>
      <c r="AE87">
        <v>32</v>
      </c>
      <c r="AF87">
        <v>29</v>
      </c>
      <c r="AG87">
        <v>3</v>
      </c>
    </row>
    <row r="88" spans="1:33" ht="12.75">
      <c r="A88" t="s">
        <v>36</v>
      </c>
      <c r="B88" t="s">
        <v>49</v>
      </c>
      <c r="C88" t="str">
        <f>"200701"</f>
        <v>200701</v>
      </c>
      <c r="D88">
        <v>2</v>
      </c>
      <c r="E88">
        <v>895</v>
      </c>
      <c r="F88">
        <v>600</v>
      </c>
      <c r="G88">
        <v>578</v>
      </c>
      <c r="H88">
        <v>22</v>
      </c>
      <c r="I88">
        <v>0</v>
      </c>
      <c r="J88">
        <v>1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22</v>
      </c>
      <c r="S88">
        <v>0</v>
      </c>
      <c r="T88">
        <v>0</v>
      </c>
      <c r="U88">
        <v>22</v>
      </c>
      <c r="V88">
        <v>1</v>
      </c>
      <c r="W88">
        <v>21</v>
      </c>
      <c r="X88">
        <v>17</v>
      </c>
      <c r="Y88">
        <v>4</v>
      </c>
      <c r="Z88">
        <v>0</v>
      </c>
      <c r="AA88">
        <v>22</v>
      </c>
      <c r="AB88">
        <v>2</v>
      </c>
      <c r="AC88">
        <v>20</v>
      </c>
      <c r="AD88">
        <v>0</v>
      </c>
      <c r="AE88">
        <v>22</v>
      </c>
      <c r="AF88">
        <v>18</v>
      </c>
      <c r="AG88">
        <v>4</v>
      </c>
    </row>
    <row r="89" spans="1:33" ht="12.75">
      <c r="A89" t="s">
        <v>36</v>
      </c>
      <c r="B89" t="s">
        <v>49</v>
      </c>
      <c r="C89" t="str">
        <f>"200701"</f>
        <v>200701</v>
      </c>
      <c r="D89">
        <v>3</v>
      </c>
      <c r="E89">
        <v>1032</v>
      </c>
      <c r="F89">
        <v>700</v>
      </c>
      <c r="G89">
        <v>619</v>
      </c>
      <c r="H89">
        <v>81</v>
      </c>
      <c r="I89">
        <v>0</v>
      </c>
      <c r="J89">
        <v>2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81</v>
      </c>
      <c r="S89">
        <v>0</v>
      </c>
      <c r="T89">
        <v>0</v>
      </c>
      <c r="U89">
        <v>81</v>
      </c>
      <c r="V89">
        <v>3</v>
      </c>
      <c r="W89">
        <v>78</v>
      </c>
      <c r="X89">
        <v>54</v>
      </c>
      <c r="Y89">
        <v>24</v>
      </c>
      <c r="Z89">
        <v>4</v>
      </c>
      <c r="AA89">
        <v>77</v>
      </c>
      <c r="AB89">
        <v>17</v>
      </c>
      <c r="AC89">
        <v>60</v>
      </c>
      <c r="AD89">
        <v>3</v>
      </c>
      <c r="AE89">
        <v>78</v>
      </c>
      <c r="AF89">
        <v>64</v>
      </c>
      <c r="AG89">
        <v>14</v>
      </c>
    </row>
    <row r="90" spans="1:33" ht="12.75">
      <c r="A90" t="s">
        <v>36</v>
      </c>
      <c r="B90" t="s">
        <v>49</v>
      </c>
      <c r="C90" t="str">
        <f>"200701"</f>
        <v>200701</v>
      </c>
      <c r="D90">
        <v>4</v>
      </c>
      <c r="E90">
        <v>968</v>
      </c>
      <c r="F90">
        <v>651</v>
      </c>
      <c r="G90">
        <v>620</v>
      </c>
      <c r="H90">
        <v>31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31</v>
      </c>
      <c r="S90">
        <v>0</v>
      </c>
      <c r="T90">
        <v>0</v>
      </c>
      <c r="U90">
        <v>31</v>
      </c>
      <c r="V90">
        <v>0</v>
      </c>
      <c r="W90">
        <v>31</v>
      </c>
      <c r="X90">
        <v>28</v>
      </c>
      <c r="Y90">
        <v>3</v>
      </c>
      <c r="Z90">
        <v>1</v>
      </c>
      <c r="AA90">
        <v>30</v>
      </c>
      <c r="AB90">
        <v>3</v>
      </c>
      <c r="AC90">
        <v>27</v>
      </c>
      <c r="AD90">
        <v>1</v>
      </c>
      <c r="AE90">
        <v>30</v>
      </c>
      <c r="AF90">
        <v>27</v>
      </c>
      <c r="AG90">
        <v>3</v>
      </c>
    </row>
    <row r="91" spans="1:33" ht="12.75">
      <c r="A91" t="s">
        <v>36</v>
      </c>
      <c r="B91" t="s">
        <v>49</v>
      </c>
      <c r="C91" t="str">
        <f>"200701"</f>
        <v>200701</v>
      </c>
      <c r="D91">
        <v>5</v>
      </c>
      <c r="E91">
        <v>788</v>
      </c>
      <c r="F91">
        <v>550</v>
      </c>
      <c r="G91">
        <v>512</v>
      </c>
      <c r="H91">
        <v>38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38</v>
      </c>
      <c r="S91">
        <v>0</v>
      </c>
      <c r="T91">
        <v>0</v>
      </c>
      <c r="U91">
        <v>38</v>
      </c>
      <c r="V91">
        <v>0</v>
      </c>
      <c r="W91">
        <v>38</v>
      </c>
      <c r="X91">
        <v>34</v>
      </c>
      <c r="Y91">
        <v>4</v>
      </c>
      <c r="Z91">
        <v>0</v>
      </c>
      <c r="AA91">
        <v>38</v>
      </c>
      <c r="AB91">
        <v>6</v>
      </c>
      <c r="AC91">
        <v>32</v>
      </c>
      <c r="AD91">
        <v>0</v>
      </c>
      <c r="AE91">
        <v>38</v>
      </c>
      <c r="AF91">
        <v>35</v>
      </c>
      <c r="AG91">
        <v>3</v>
      </c>
    </row>
    <row r="92" spans="1:33" ht="12.75">
      <c r="A92" t="s">
        <v>36</v>
      </c>
      <c r="B92" t="s">
        <v>50</v>
      </c>
      <c r="C92" t="str">
        <f aca="true" t="shared" si="7" ref="C92:C104">"200702"</f>
        <v>200702</v>
      </c>
      <c r="D92">
        <v>1</v>
      </c>
      <c r="E92">
        <v>612</v>
      </c>
      <c r="F92">
        <v>424</v>
      </c>
      <c r="G92">
        <v>392</v>
      </c>
      <c r="H92">
        <v>32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32</v>
      </c>
      <c r="S92">
        <v>0</v>
      </c>
      <c r="T92">
        <v>0</v>
      </c>
      <c r="U92">
        <v>32</v>
      </c>
      <c r="V92">
        <v>0</v>
      </c>
      <c r="W92">
        <v>32</v>
      </c>
      <c r="X92">
        <v>17</v>
      </c>
      <c r="Y92">
        <v>15</v>
      </c>
      <c r="Z92">
        <v>0</v>
      </c>
      <c r="AA92">
        <v>32</v>
      </c>
      <c r="AB92">
        <v>6</v>
      </c>
      <c r="AC92">
        <v>26</v>
      </c>
      <c r="AD92">
        <v>0</v>
      </c>
      <c r="AE92">
        <v>32</v>
      </c>
      <c r="AF92">
        <v>31</v>
      </c>
      <c r="AG92">
        <v>1</v>
      </c>
    </row>
    <row r="93" spans="1:33" ht="12.75">
      <c r="A93" t="s">
        <v>36</v>
      </c>
      <c r="B93" t="s">
        <v>50</v>
      </c>
      <c r="C93" t="str">
        <f t="shared" si="7"/>
        <v>200702</v>
      </c>
      <c r="D93">
        <v>2</v>
      </c>
      <c r="E93">
        <v>1533</v>
      </c>
      <c r="F93">
        <v>1054</v>
      </c>
      <c r="G93">
        <v>940</v>
      </c>
      <c r="H93">
        <v>114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114</v>
      </c>
      <c r="S93">
        <v>0</v>
      </c>
      <c r="T93">
        <v>0</v>
      </c>
      <c r="U93">
        <v>114</v>
      </c>
      <c r="V93">
        <v>3</v>
      </c>
      <c r="W93">
        <v>111</v>
      </c>
      <c r="X93">
        <v>86</v>
      </c>
      <c r="Y93">
        <v>25</v>
      </c>
      <c r="Z93">
        <v>2</v>
      </c>
      <c r="AA93">
        <v>112</v>
      </c>
      <c r="AB93">
        <v>13</v>
      </c>
      <c r="AC93">
        <v>99</v>
      </c>
      <c r="AD93">
        <v>1</v>
      </c>
      <c r="AE93">
        <v>113</v>
      </c>
      <c r="AF93">
        <v>106</v>
      </c>
      <c r="AG93">
        <v>7</v>
      </c>
    </row>
    <row r="94" spans="1:33" ht="12.75">
      <c r="A94" t="s">
        <v>36</v>
      </c>
      <c r="B94" t="s">
        <v>50</v>
      </c>
      <c r="C94" t="str">
        <f t="shared" si="7"/>
        <v>200702</v>
      </c>
      <c r="D94">
        <v>3</v>
      </c>
      <c r="E94">
        <v>596</v>
      </c>
      <c r="F94">
        <v>400</v>
      </c>
      <c r="G94">
        <v>350</v>
      </c>
      <c r="H94">
        <v>50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50</v>
      </c>
      <c r="S94">
        <v>0</v>
      </c>
      <c r="T94">
        <v>0</v>
      </c>
      <c r="U94">
        <v>50</v>
      </c>
      <c r="V94">
        <v>1</v>
      </c>
      <c r="W94">
        <v>49</v>
      </c>
      <c r="X94">
        <v>41</v>
      </c>
      <c r="Y94">
        <v>8</v>
      </c>
      <c r="Z94">
        <v>0</v>
      </c>
      <c r="AA94">
        <v>50</v>
      </c>
      <c r="AB94">
        <v>9</v>
      </c>
      <c r="AC94">
        <v>41</v>
      </c>
      <c r="AD94">
        <v>2</v>
      </c>
      <c r="AE94">
        <v>48</v>
      </c>
      <c r="AF94">
        <v>45</v>
      </c>
      <c r="AG94">
        <v>3</v>
      </c>
    </row>
    <row r="95" spans="1:33" ht="12.75">
      <c r="A95" t="s">
        <v>36</v>
      </c>
      <c r="B95" t="s">
        <v>50</v>
      </c>
      <c r="C95" t="str">
        <f t="shared" si="7"/>
        <v>200702</v>
      </c>
      <c r="D95">
        <v>4</v>
      </c>
      <c r="E95">
        <v>558</v>
      </c>
      <c r="F95">
        <v>376</v>
      </c>
      <c r="G95">
        <v>326</v>
      </c>
      <c r="H95">
        <v>50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50</v>
      </c>
      <c r="S95">
        <v>0</v>
      </c>
      <c r="T95">
        <v>0</v>
      </c>
      <c r="U95">
        <v>50</v>
      </c>
      <c r="V95">
        <v>4</v>
      </c>
      <c r="W95">
        <v>46</v>
      </c>
      <c r="X95">
        <v>32</v>
      </c>
      <c r="Y95">
        <v>14</v>
      </c>
      <c r="Z95">
        <v>3</v>
      </c>
      <c r="AA95">
        <v>47</v>
      </c>
      <c r="AB95">
        <v>13</v>
      </c>
      <c r="AC95">
        <v>34</v>
      </c>
      <c r="AD95">
        <v>3</v>
      </c>
      <c r="AE95">
        <v>47</v>
      </c>
      <c r="AF95">
        <v>43</v>
      </c>
      <c r="AG95">
        <v>4</v>
      </c>
    </row>
    <row r="96" spans="1:33" ht="12.75">
      <c r="A96" t="s">
        <v>36</v>
      </c>
      <c r="B96" t="s">
        <v>50</v>
      </c>
      <c r="C96" t="str">
        <f t="shared" si="7"/>
        <v>200702</v>
      </c>
      <c r="D96">
        <v>5</v>
      </c>
      <c r="E96">
        <v>630</v>
      </c>
      <c r="F96">
        <v>457</v>
      </c>
      <c r="G96">
        <v>421</v>
      </c>
      <c r="H96">
        <v>36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36</v>
      </c>
      <c r="S96">
        <v>0</v>
      </c>
      <c r="T96">
        <v>0</v>
      </c>
      <c r="U96">
        <v>36</v>
      </c>
      <c r="V96">
        <v>2</v>
      </c>
      <c r="W96">
        <v>34</v>
      </c>
      <c r="X96">
        <v>26</v>
      </c>
      <c r="Y96">
        <v>8</v>
      </c>
      <c r="Z96">
        <v>0</v>
      </c>
      <c r="AA96">
        <v>36</v>
      </c>
      <c r="AB96">
        <v>8</v>
      </c>
      <c r="AC96">
        <v>28</v>
      </c>
      <c r="AD96">
        <v>0</v>
      </c>
      <c r="AE96">
        <v>36</v>
      </c>
      <c r="AF96">
        <v>34</v>
      </c>
      <c r="AG96">
        <v>2</v>
      </c>
    </row>
    <row r="97" spans="1:33" ht="12.75">
      <c r="A97" t="s">
        <v>36</v>
      </c>
      <c r="B97" t="s">
        <v>50</v>
      </c>
      <c r="C97" t="str">
        <f t="shared" si="7"/>
        <v>200702</v>
      </c>
      <c r="D97">
        <v>6</v>
      </c>
      <c r="E97">
        <v>1129</v>
      </c>
      <c r="F97">
        <v>799</v>
      </c>
      <c r="G97">
        <v>752</v>
      </c>
      <c r="H97">
        <v>47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47</v>
      </c>
      <c r="S97">
        <v>0</v>
      </c>
      <c r="T97">
        <v>0</v>
      </c>
      <c r="U97">
        <v>47</v>
      </c>
      <c r="V97">
        <v>1</v>
      </c>
      <c r="W97">
        <v>46</v>
      </c>
      <c r="X97">
        <v>32</v>
      </c>
      <c r="Y97">
        <v>14</v>
      </c>
      <c r="Z97">
        <v>1</v>
      </c>
      <c r="AA97">
        <v>46</v>
      </c>
      <c r="AB97">
        <v>3</v>
      </c>
      <c r="AC97">
        <v>43</v>
      </c>
      <c r="AD97">
        <v>2</v>
      </c>
      <c r="AE97">
        <v>45</v>
      </c>
      <c r="AF97">
        <v>39</v>
      </c>
      <c r="AG97">
        <v>6</v>
      </c>
    </row>
    <row r="98" spans="1:33" ht="12.75">
      <c r="A98" t="s">
        <v>36</v>
      </c>
      <c r="B98" t="s">
        <v>50</v>
      </c>
      <c r="C98" t="str">
        <f t="shared" si="7"/>
        <v>200702</v>
      </c>
      <c r="D98">
        <v>7</v>
      </c>
      <c r="E98">
        <v>533</v>
      </c>
      <c r="F98">
        <v>352</v>
      </c>
      <c r="G98">
        <v>320</v>
      </c>
      <c r="H98">
        <v>32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32</v>
      </c>
      <c r="S98">
        <v>0</v>
      </c>
      <c r="T98">
        <v>0</v>
      </c>
      <c r="U98">
        <v>32</v>
      </c>
      <c r="V98">
        <v>2</v>
      </c>
      <c r="W98">
        <v>30</v>
      </c>
      <c r="X98">
        <v>18</v>
      </c>
      <c r="Y98">
        <v>12</v>
      </c>
      <c r="Z98">
        <v>4</v>
      </c>
      <c r="AA98">
        <v>28</v>
      </c>
      <c r="AB98">
        <v>6</v>
      </c>
      <c r="AC98">
        <v>22</v>
      </c>
      <c r="AD98">
        <v>5</v>
      </c>
      <c r="AE98">
        <v>27</v>
      </c>
      <c r="AF98">
        <v>25</v>
      </c>
      <c r="AG98">
        <v>2</v>
      </c>
    </row>
    <row r="99" spans="1:33" ht="12.75">
      <c r="A99" t="s">
        <v>36</v>
      </c>
      <c r="B99" t="s">
        <v>50</v>
      </c>
      <c r="C99" t="str">
        <f t="shared" si="7"/>
        <v>200702</v>
      </c>
      <c r="D99">
        <v>8</v>
      </c>
      <c r="E99">
        <v>424</v>
      </c>
      <c r="F99">
        <v>400</v>
      </c>
      <c r="G99">
        <v>386</v>
      </c>
      <c r="H99">
        <v>14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14</v>
      </c>
      <c r="S99">
        <v>0</v>
      </c>
      <c r="T99">
        <v>0</v>
      </c>
      <c r="U99">
        <v>14</v>
      </c>
      <c r="V99">
        <v>0</v>
      </c>
      <c r="W99">
        <v>14</v>
      </c>
      <c r="X99">
        <v>13</v>
      </c>
      <c r="Y99">
        <v>1</v>
      </c>
      <c r="Z99">
        <v>0</v>
      </c>
      <c r="AA99">
        <v>14</v>
      </c>
      <c r="AB99">
        <v>3</v>
      </c>
      <c r="AC99">
        <v>11</v>
      </c>
      <c r="AD99">
        <v>0</v>
      </c>
      <c r="AE99">
        <v>14</v>
      </c>
      <c r="AF99">
        <v>12</v>
      </c>
      <c r="AG99">
        <v>2</v>
      </c>
    </row>
    <row r="100" spans="1:33" ht="12.75">
      <c r="A100" t="s">
        <v>36</v>
      </c>
      <c r="B100" t="s">
        <v>50</v>
      </c>
      <c r="C100" t="str">
        <f t="shared" si="7"/>
        <v>200702</v>
      </c>
      <c r="D100">
        <v>9</v>
      </c>
      <c r="E100">
        <v>483</v>
      </c>
      <c r="F100">
        <v>300</v>
      </c>
      <c r="G100">
        <v>278</v>
      </c>
      <c r="H100">
        <v>22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22</v>
      </c>
      <c r="S100">
        <v>0</v>
      </c>
      <c r="T100">
        <v>0</v>
      </c>
      <c r="U100">
        <v>22</v>
      </c>
      <c r="V100">
        <v>0</v>
      </c>
      <c r="W100">
        <v>22</v>
      </c>
      <c r="X100">
        <v>16</v>
      </c>
      <c r="Y100">
        <v>6</v>
      </c>
      <c r="Z100">
        <v>0</v>
      </c>
      <c r="AA100">
        <v>22</v>
      </c>
      <c r="AB100">
        <v>6</v>
      </c>
      <c r="AC100">
        <v>16</v>
      </c>
      <c r="AD100">
        <v>0</v>
      </c>
      <c r="AE100">
        <v>22</v>
      </c>
      <c r="AF100">
        <v>20</v>
      </c>
      <c r="AG100">
        <v>2</v>
      </c>
    </row>
    <row r="101" spans="1:33" ht="12.75">
      <c r="A101" t="s">
        <v>36</v>
      </c>
      <c r="B101" t="s">
        <v>50</v>
      </c>
      <c r="C101" t="str">
        <f t="shared" si="7"/>
        <v>200702</v>
      </c>
      <c r="D101">
        <v>10</v>
      </c>
      <c r="E101">
        <v>439</v>
      </c>
      <c r="F101">
        <v>300</v>
      </c>
      <c r="G101">
        <v>239</v>
      </c>
      <c r="H101">
        <v>61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61</v>
      </c>
      <c r="S101">
        <v>0</v>
      </c>
      <c r="T101">
        <v>0</v>
      </c>
      <c r="U101">
        <v>61</v>
      </c>
      <c r="V101">
        <v>3</v>
      </c>
      <c r="W101">
        <v>58</v>
      </c>
      <c r="X101">
        <v>44</v>
      </c>
      <c r="Y101">
        <v>14</v>
      </c>
      <c r="Z101">
        <v>2</v>
      </c>
      <c r="AA101">
        <v>59</v>
      </c>
      <c r="AB101">
        <v>10</v>
      </c>
      <c r="AC101">
        <v>49</v>
      </c>
      <c r="AD101">
        <v>3</v>
      </c>
      <c r="AE101">
        <v>58</v>
      </c>
      <c r="AF101">
        <v>55</v>
      </c>
      <c r="AG101">
        <v>3</v>
      </c>
    </row>
    <row r="102" spans="1:33" ht="12.75">
      <c r="A102" t="s">
        <v>36</v>
      </c>
      <c r="B102" t="s">
        <v>50</v>
      </c>
      <c r="C102" t="str">
        <f t="shared" si="7"/>
        <v>200702</v>
      </c>
      <c r="D102">
        <v>11</v>
      </c>
      <c r="E102">
        <v>861</v>
      </c>
      <c r="F102">
        <v>601</v>
      </c>
      <c r="G102">
        <v>530</v>
      </c>
      <c r="H102">
        <v>71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71</v>
      </c>
      <c r="S102">
        <v>0</v>
      </c>
      <c r="T102">
        <v>0</v>
      </c>
      <c r="U102">
        <v>71</v>
      </c>
      <c r="V102">
        <v>4</v>
      </c>
      <c r="W102">
        <v>67</v>
      </c>
      <c r="X102">
        <v>50</v>
      </c>
      <c r="Y102">
        <v>17</v>
      </c>
      <c r="Z102">
        <v>2</v>
      </c>
      <c r="AA102">
        <v>69</v>
      </c>
      <c r="AB102">
        <v>16</v>
      </c>
      <c r="AC102">
        <v>53</v>
      </c>
      <c r="AD102">
        <v>4</v>
      </c>
      <c r="AE102">
        <v>67</v>
      </c>
      <c r="AF102">
        <v>62</v>
      </c>
      <c r="AG102">
        <v>5</v>
      </c>
    </row>
    <row r="103" spans="1:33" ht="12.75">
      <c r="A103" t="s">
        <v>36</v>
      </c>
      <c r="B103" t="s">
        <v>50</v>
      </c>
      <c r="C103" t="str">
        <f t="shared" si="7"/>
        <v>200702</v>
      </c>
      <c r="D103">
        <v>12</v>
      </c>
      <c r="E103">
        <v>302</v>
      </c>
      <c r="F103">
        <v>200</v>
      </c>
      <c r="G103">
        <v>182</v>
      </c>
      <c r="H103">
        <v>18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18</v>
      </c>
      <c r="S103">
        <v>0</v>
      </c>
      <c r="T103">
        <v>0</v>
      </c>
      <c r="U103">
        <v>18</v>
      </c>
      <c r="V103">
        <v>1</v>
      </c>
      <c r="W103">
        <v>17</v>
      </c>
      <c r="X103">
        <v>9</v>
      </c>
      <c r="Y103">
        <v>8</v>
      </c>
      <c r="Z103">
        <v>1</v>
      </c>
      <c r="AA103">
        <v>17</v>
      </c>
      <c r="AB103">
        <v>3</v>
      </c>
      <c r="AC103">
        <v>14</v>
      </c>
      <c r="AD103">
        <v>0</v>
      </c>
      <c r="AE103">
        <v>18</v>
      </c>
      <c r="AF103">
        <v>11</v>
      </c>
      <c r="AG103">
        <v>7</v>
      </c>
    </row>
    <row r="104" spans="1:33" ht="12.75">
      <c r="A104" t="s">
        <v>36</v>
      </c>
      <c r="B104" t="s">
        <v>50</v>
      </c>
      <c r="C104" t="str">
        <f t="shared" si="7"/>
        <v>200702</v>
      </c>
      <c r="D104">
        <v>13</v>
      </c>
      <c r="E104">
        <v>718</v>
      </c>
      <c r="F104">
        <v>501</v>
      </c>
      <c r="G104">
        <v>440</v>
      </c>
      <c r="H104">
        <v>61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61</v>
      </c>
      <c r="S104">
        <v>0</v>
      </c>
      <c r="T104">
        <v>0</v>
      </c>
      <c r="U104">
        <v>61</v>
      </c>
      <c r="V104">
        <v>1</v>
      </c>
      <c r="W104">
        <v>60</v>
      </c>
      <c r="X104">
        <v>48</v>
      </c>
      <c r="Y104">
        <v>12</v>
      </c>
      <c r="Z104">
        <v>1</v>
      </c>
      <c r="AA104">
        <v>60</v>
      </c>
      <c r="AB104">
        <v>6</v>
      </c>
      <c r="AC104">
        <v>54</v>
      </c>
      <c r="AD104">
        <v>1</v>
      </c>
      <c r="AE104">
        <v>60</v>
      </c>
      <c r="AF104">
        <v>59</v>
      </c>
      <c r="AG104">
        <v>1</v>
      </c>
    </row>
    <row r="105" spans="1:33" ht="12.75">
      <c r="A105" t="s">
        <v>36</v>
      </c>
      <c r="B105" t="s">
        <v>51</v>
      </c>
      <c r="C105" t="str">
        <f>"200703"</f>
        <v>200703</v>
      </c>
      <c r="D105">
        <v>1</v>
      </c>
      <c r="E105">
        <v>733</v>
      </c>
      <c r="F105">
        <v>500</v>
      </c>
      <c r="G105">
        <v>464</v>
      </c>
      <c r="H105">
        <v>36</v>
      </c>
      <c r="I105">
        <v>0</v>
      </c>
      <c r="J105">
        <v>2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36</v>
      </c>
      <c r="S105">
        <v>0</v>
      </c>
      <c r="T105">
        <v>0</v>
      </c>
      <c r="U105">
        <v>36</v>
      </c>
      <c r="V105">
        <v>0</v>
      </c>
      <c r="W105">
        <v>36</v>
      </c>
      <c r="X105">
        <v>25</v>
      </c>
      <c r="Y105">
        <v>11</v>
      </c>
      <c r="Z105">
        <v>0</v>
      </c>
      <c r="AA105">
        <v>36</v>
      </c>
      <c r="AB105">
        <v>7</v>
      </c>
      <c r="AC105">
        <v>29</v>
      </c>
      <c r="AD105">
        <v>1</v>
      </c>
      <c r="AE105">
        <v>35</v>
      </c>
      <c r="AF105">
        <v>33</v>
      </c>
      <c r="AG105">
        <v>2</v>
      </c>
    </row>
    <row r="106" spans="1:33" ht="12.75">
      <c r="A106" t="s">
        <v>36</v>
      </c>
      <c r="B106" t="s">
        <v>51</v>
      </c>
      <c r="C106" t="str">
        <f>"200703"</f>
        <v>200703</v>
      </c>
      <c r="D106">
        <v>2</v>
      </c>
      <c r="E106">
        <v>852</v>
      </c>
      <c r="F106">
        <v>600</v>
      </c>
      <c r="G106">
        <v>572</v>
      </c>
      <c r="H106">
        <v>28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28</v>
      </c>
      <c r="S106">
        <v>0</v>
      </c>
      <c r="T106">
        <v>0</v>
      </c>
      <c r="U106">
        <v>28</v>
      </c>
      <c r="V106">
        <v>1</v>
      </c>
      <c r="W106">
        <v>27</v>
      </c>
      <c r="X106">
        <v>17</v>
      </c>
      <c r="Y106">
        <v>10</v>
      </c>
      <c r="Z106">
        <v>2</v>
      </c>
      <c r="AA106">
        <v>26</v>
      </c>
      <c r="AB106">
        <v>6</v>
      </c>
      <c r="AC106">
        <v>20</v>
      </c>
      <c r="AD106">
        <v>0</v>
      </c>
      <c r="AE106">
        <v>28</v>
      </c>
      <c r="AF106">
        <v>28</v>
      </c>
      <c r="AG106">
        <v>0</v>
      </c>
    </row>
    <row r="107" spans="1:33" ht="12.75">
      <c r="A107" t="s">
        <v>36</v>
      </c>
      <c r="B107" t="s">
        <v>51</v>
      </c>
      <c r="C107" t="str">
        <f>"200703"</f>
        <v>200703</v>
      </c>
      <c r="D107">
        <v>3</v>
      </c>
      <c r="E107">
        <v>792</v>
      </c>
      <c r="F107">
        <v>550</v>
      </c>
      <c r="G107">
        <v>524</v>
      </c>
      <c r="H107">
        <v>26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26</v>
      </c>
      <c r="S107">
        <v>0</v>
      </c>
      <c r="T107">
        <v>0</v>
      </c>
      <c r="U107">
        <v>26</v>
      </c>
      <c r="V107">
        <v>2</v>
      </c>
      <c r="W107">
        <v>24</v>
      </c>
      <c r="X107">
        <v>19</v>
      </c>
      <c r="Y107">
        <v>5</v>
      </c>
      <c r="Z107">
        <v>2</v>
      </c>
      <c r="AA107">
        <v>24</v>
      </c>
      <c r="AB107">
        <v>7</v>
      </c>
      <c r="AC107">
        <v>17</v>
      </c>
      <c r="AD107">
        <v>2</v>
      </c>
      <c r="AE107">
        <v>24</v>
      </c>
      <c r="AF107">
        <v>21</v>
      </c>
      <c r="AG107">
        <v>3</v>
      </c>
    </row>
    <row r="108" spans="1:33" ht="12.75">
      <c r="A108" t="s">
        <v>36</v>
      </c>
      <c r="B108" t="s">
        <v>51</v>
      </c>
      <c r="C108" t="str">
        <f>"200703"</f>
        <v>200703</v>
      </c>
      <c r="D108">
        <v>4</v>
      </c>
      <c r="E108">
        <v>1038</v>
      </c>
      <c r="F108">
        <v>702</v>
      </c>
      <c r="G108">
        <v>666</v>
      </c>
      <c r="H108">
        <v>36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36</v>
      </c>
      <c r="S108">
        <v>0</v>
      </c>
      <c r="T108">
        <v>0</v>
      </c>
      <c r="U108">
        <v>36</v>
      </c>
      <c r="V108">
        <v>0</v>
      </c>
      <c r="W108">
        <v>36</v>
      </c>
      <c r="X108">
        <v>22</v>
      </c>
      <c r="Y108">
        <v>14</v>
      </c>
      <c r="Z108">
        <v>1</v>
      </c>
      <c r="AA108">
        <v>35</v>
      </c>
      <c r="AB108">
        <v>9</v>
      </c>
      <c r="AC108">
        <v>26</v>
      </c>
      <c r="AD108">
        <v>1</v>
      </c>
      <c r="AE108">
        <v>35</v>
      </c>
      <c r="AF108">
        <v>30</v>
      </c>
      <c r="AG108">
        <v>5</v>
      </c>
    </row>
    <row r="109" spans="1:33" ht="12.75">
      <c r="A109" t="s">
        <v>36</v>
      </c>
      <c r="B109" t="s">
        <v>52</v>
      </c>
      <c r="C109" t="str">
        <f>"200704"</f>
        <v>200704</v>
      </c>
      <c r="D109">
        <v>1</v>
      </c>
      <c r="E109">
        <v>416</v>
      </c>
      <c r="F109">
        <v>250</v>
      </c>
      <c r="G109">
        <v>221</v>
      </c>
      <c r="H109">
        <v>29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29</v>
      </c>
      <c r="S109">
        <v>0</v>
      </c>
      <c r="T109">
        <v>0</v>
      </c>
      <c r="U109">
        <v>29</v>
      </c>
      <c r="V109">
        <v>3</v>
      </c>
      <c r="W109">
        <v>26</v>
      </c>
      <c r="X109">
        <v>20</v>
      </c>
      <c r="Y109">
        <v>6</v>
      </c>
      <c r="Z109">
        <v>3</v>
      </c>
      <c r="AA109">
        <v>26</v>
      </c>
      <c r="AB109">
        <v>3</v>
      </c>
      <c r="AC109">
        <v>23</v>
      </c>
      <c r="AD109">
        <v>4</v>
      </c>
      <c r="AE109">
        <v>25</v>
      </c>
      <c r="AF109">
        <v>25</v>
      </c>
      <c r="AG109">
        <v>0</v>
      </c>
    </row>
    <row r="110" spans="1:33" ht="12.75">
      <c r="A110" t="s">
        <v>36</v>
      </c>
      <c r="B110" t="s">
        <v>52</v>
      </c>
      <c r="C110" t="str">
        <f>"200704"</f>
        <v>200704</v>
      </c>
      <c r="D110">
        <v>2</v>
      </c>
      <c r="E110">
        <v>1144</v>
      </c>
      <c r="F110">
        <v>800</v>
      </c>
      <c r="G110">
        <v>748</v>
      </c>
      <c r="H110">
        <v>52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52</v>
      </c>
      <c r="S110">
        <v>0</v>
      </c>
      <c r="T110">
        <v>0</v>
      </c>
      <c r="U110">
        <v>52</v>
      </c>
      <c r="V110">
        <v>1</v>
      </c>
      <c r="W110">
        <v>51</v>
      </c>
      <c r="X110">
        <v>38</v>
      </c>
      <c r="Y110">
        <v>13</v>
      </c>
      <c r="Z110">
        <v>0</v>
      </c>
      <c r="AA110">
        <v>52</v>
      </c>
      <c r="AB110">
        <v>11</v>
      </c>
      <c r="AC110">
        <v>41</v>
      </c>
      <c r="AD110">
        <v>2</v>
      </c>
      <c r="AE110">
        <v>50</v>
      </c>
      <c r="AF110">
        <v>44</v>
      </c>
      <c r="AG110">
        <v>6</v>
      </c>
    </row>
    <row r="111" spans="1:33" ht="12.75">
      <c r="A111" t="s">
        <v>36</v>
      </c>
      <c r="B111" t="s">
        <v>52</v>
      </c>
      <c r="C111" t="str">
        <f>"200704"</f>
        <v>200704</v>
      </c>
      <c r="D111">
        <v>3</v>
      </c>
      <c r="E111">
        <v>839</v>
      </c>
      <c r="F111">
        <v>550</v>
      </c>
      <c r="G111">
        <v>485</v>
      </c>
      <c r="H111">
        <v>65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65</v>
      </c>
      <c r="S111">
        <v>0</v>
      </c>
      <c r="T111">
        <v>0</v>
      </c>
      <c r="U111">
        <v>65</v>
      </c>
      <c r="V111">
        <v>2</v>
      </c>
      <c r="W111">
        <v>63</v>
      </c>
      <c r="X111">
        <v>56</v>
      </c>
      <c r="Y111">
        <v>7</v>
      </c>
      <c r="Z111">
        <v>2</v>
      </c>
      <c r="AA111">
        <v>63</v>
      </c>
      <c r="AB111">
        <v>9</v>
      </c>
      <c r="AC111">
        <v>54</v>
      </c>
      <c r="AD111">
        <v>3</v>
      </c>
      <c r="AE111">
        <v>62</v>
      </c>
      <c r="AF111">
        <v>55</v>
      </c>
      <c r="AG111">
        <v>7</v>
      </c>
    </row>
    <row r="112" spans="1:33" ht="12.75">
      <c r="A112" t="s">
        <v>36</v>
      </c>
      <c r="B112" t="s">
        <v>52</v>
      </c>
      <c r="C112" t="str">
        <f>"200704"</f>
        <v>200704</v>
      </c>
      <c r="D112">
        <v>4</v>
      </c>
      <c r="E112">
        <v>879</v>
      </c>
      <c r="F112">
        <v>602</v>
      </c>
      <c r="G112">
        <v>543</v>
      </c>
      <c r="H112">
        <v>59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59</v>
      </c>
      <c r="S112">
        <v>0</v>
      </c>
      <c r="T112">
        <v>0</v>
      </c>
      <c r="U112">
        <v>59</v>
      </c>
      <c r="V112">
        <v>1</v>
      </c>
      <c r="W112">
        <v>58</v>
      </c>
      <c r="X112">
        <v>47</v>
      </c>
      <c r="Y112">
        <v>11</v>
      </c>
      <c r="Z112">
        <v>1</v>
      </c>
      <c r="AA112">
        <v>58</v>
      </c>
      <c r="AB112">
        <v>6</v>
      </c>
      <c r="AC112">
        <v>52</v>
      </c>
      <c r="AD112">
        <v>1</v>
      </c>
      <c r="AE112">
        <v>58</v>
      </c>
      <c r="AF112">
        <v>54</v>
      </c>
      <c r="AG112">
        <v>4</v>
      </c>
    </row>
    <row r="113" spans="1:33" ht="12.75">
      <c r="A113" t="s">
        <v>36</v>
      </c>
      <c r="B113" t="s">
        <v>53</v>
      </c>
      <c r="C113" t="str">
        <f aca="true" t="shared" si="8" ref="C113:C120">"200705"</f>
        <v>200705</v>
      </c>
      <c r="D113">
        <v>1</v>
      </c>
      <c r="E113">
        <v>1802</v>
      </c>
      <c r="F113">
        <v>1249</v>
      </c>
      <c r="G113">
        <v>1148</v>
      </c>
      <c r="H113">
        <v>101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101</v>
      </c>
      <c r="S113">
        <v>0</v>
      </c>
      <c r="T113">
        <v>0</v>
      </c>
      <c r="U113">
        <v>101</v>
      </c>
      <c r="V113">
        <v>3</v>
      </c>
      <c r="W113">
        <v>98</v>
      </c>
      <c r="X113">
        <v>72</v>
      </c>
      <c r="Y113">
        <v>26</v>
      </c>
      <c r="Z113">
        <v>2</v>
      </c>
      <c r="AA113">
        <v>99</v>
      </c>
      <c r="AB113">
        <v>13</v>
      </c>
      <c r="AC113">
        <v>86</v>
      </c>
      <c r="AD113">
        <v>2</v>
      </c>
      <c r="AE113">
        <v>99</v>
      </c>
      <c r="AF113">
        <v>91</v>
      </c>
      <c r="AG113">
        <v>8</v>
      </c>
    </row>
    <row r="114" spans="1:33" ht="12.75">
      <c r="A114" t="s">
        <v>36</v>
      </c>
      <c r="B114" t="s">
        <v>53</v>
      </c>
      <c r="C114" t="str">
        <f t="shared" si="8"/>
        <v>200705</v>
      </c>
      <c r="D114">
        <v>2</v>
      </c>
      <c r="E114">
        <v>1168</v>
      </c>
      <c r="F114">
        <v>801</v>
      </c>
      <c r="G114">
        <v>752</v>
      </c>
      <c r="H114">
        <v>49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49</v>
      </c>
      <c r="S114">
        <v>0</v>
      </c>
      <c r="T114">
        <v>0</v>
      </c>
      <c r="U114">
        <v>49</v>
      </c>
      <c r="V114">
        <v>2</v>
      </c>
      <c r="W114">
        <v>47</v>
      </c>
      <c r="X114">
        <v>37</v>
      </c>
      <c r="Y114">
        <v>10</v>
      </c>
      <c r="Z114">
        <v>2</v>
      </c>
      <c r="AA114">
        <v>47</v>
      </c>
      <c r="AB114">
        <v>8</v>
      </c>
      <c r="AC114">
        <v>39</v>
      </c>
      <c r="AD114">
        <v>2</v>
      </c>
      <c r="AE114">
        <v>47</v>
      </c>
      <c r="AF114">
        <v>43</v>
      </c>
      <c r="AG114">
        <v>4</v>
      </c>
    </row>
    <row r="115" spans="1:33" ht="12.75">
      <c r="A115" t="s">
        <v>36</v>
      </c>
      <c r="B115" t="s">
        <v>53</v>
      </c>
      <c r="C115" t="str">
        <f t="shared" si="8"/>
        <v>200705</v>
      </c>
      <c r="D115">
        <v>3</v>
      </c>
      <c r="E115">
        <v>1215</v>
      </c>
      <c r="F115">
        <v>850</v>
      </c>
      <c r="G115">
        <v>796</v>
      </c>
      <c r="H115">
        <v>54</v>
      </c>
      <c r="I115">
        <v>0</v>
      </c>
      <c r="J115">
        <v>1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54</v>
      </c>
      <c r="S115">
        <v>0</v>
      </c>
      <c r="T115">
        <v>0</v>
      </c>
      <c r="U115">
        <v>54</v>
      </c>
      <c r="V115">
        <v>2</v>
      </c>
      <c r="W115">
        <v>52</v>
      </c>
      <c r="X115">
        <v>41</v>
      </c>
      <c r="Y115">
        <v>11</v>
      </c>
      <c r="Z115">
        <v>1</v>
      </c>
      <c r="AA115">
        <v>53</v>
      </c>
      <c r="AB115">
        <v>8</v>
      </c>
      <c r="AC115">
        <v>45</v>
      </c>
      <c r="AD115">
        <v>3</v>
      </c>
      <c r="AE115">
        <v>51</v>
      </c>
      <c r="AF115">
        <v>47</v>
      </c>
      <c r="AG115">
        <v>4</v>
      </c>
    </row>
    <row r="116" spans="1:33" ht="12.75">
      <c r="A116" t="s">
        <v>36</v>
      </c>
      <c r="B116" t="s">
        <v>53</v>
      </c>
      <c r="C116" t="str">
        <f t="shared" si="8"/>
        <v>200705</v>
      </c>
      <c r="D116">
        <v>4</v>
      </c>
      <c r="E116">
        <v>1006</v>
      </c>
      <c r="F116">
        <v>700</v>
      </c>
      <c r="G116">
        <v>650</v>
      </c>
      <c r="H116">
        <v>50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50</v>
      </c>
      <c r="S116">
        <v>0</v>
      </c>
      <c r="T116">
        <v>0</v>
      </c>
      <c r="U116">
        <v>50</v>
      </c>
      <c r="V116">
        <v>0</v>
      </c>
      <c r="W116">
        <v>50</v>
      </c>
      <c r="X116">
        <v>34</v>
      </c>
      <c r="Y116">
        <v>16</v>
      </c>
      <c r="Z116">
        <v>0</v>
      </c>
      <c r="AA116">
        <v>50</v>
      </c>
      <c r="AB116">
        <v>10</v>
      </c>
      <c r="AC116">
        <v>40</v>
      </c>
      <c r="AD116">
        <v>0</v>
      </c>
      <c r="AE116">
        <v>50</v>
      </c>
      <c r="AF116">
        <v>46</v>
      </c>
      <c r="AG116">
        <v>4</v>
      </c>
    </row>
    <row r="117" spans="1:33" ht="12.75">
      <c r="A117" t="s">
        <v>36</v>
      </c>
      <c r="B117" t="s">
        <v>53</v>
      </c>
      <c r="C117" t="str">
        <f t="shared" si="8"/>
        <v>200705</v>
      </c>
      <c r="D117">
        <v>5</v>
      </c>
      <c r="E117">
        <v>1009</v>
      </c>
      <c r="F117">
        <v>700</v>
      </c>
      <c r="G117">
        <v>646</v>
      </c>
      <c r="H117">
        <v>54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54</v>
      </c>
      <c r="S117">
        <v>0</v>
      </c>
      <c r="T117">
        <v>0</v>
      </c>
      <c r="U117">
        <v>54</v>
      </c>
      <c r="V117">
        <v>3</v>
      </c>
      <c r="W117">
        <v>51</v>
      </c>
      <c r="X117">
        <v>37</v>
      </c>
      <c r="Y117">
        <v>14</v>
      </c>
      <c r="Z117">
        <v>3</v>
      </c>
      <c r="AA117">
        <v>51</v>
      </c>
      <c r="AB117">
        <v>9</v>
      </c>
      <c r="AC117">
        <v>42</v>
      </c>
      <c r="AD117">
        <v>4</v>
      </c>
      <c r="AE117">
        <v>50</v>
      </c>
      <c r="AF117">
        <v>45</v>
      </c>
      <c r="AG117">
        <v>5</v>
      </c>
    </row>
    <row r="118" spans="1:33" ht="12.75">
      <c r="A118" t="s">
        <v>36</v>
      </c>
      <c r="B118" t="s">
        <v>53</v>
      </c>
      <c r="C118" t="str">
        <f t="shared" si="8"/>
        <v>200705</v>
      </c>
      <c r="D118">
        <v>6</v>
      </c>
      <c r="E118">
        <v>522</v>
      </c>
      <c r="F118">
        <v>350</v>
      </c>
      <c r="G118">
        <v>327</v>
      </c>
      <c r="H118">
        <v>23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23</v>
      </c>
      <c r="S118">
        <v>0</v>
      </c>
      <c r="T118">
        <v>0</v>
      </c>
      <c r="U118">
        <v>23</v>
      </c>
      <c r="V118">
        <v>3</v>
      </c>
      <c r="W118">
        <v>20</v>
      </c>
      <c r="X118">
        <v>20</v>
      </c>
      <c r="Y118">
        <v>0</v>
      </c>
      <c r="Z118">
        <v>2</v>
      </c>
      <c r="AA118">
        <v>21</v>
      </c>
      <c r="AB118">
        <v>7</v>
      </c>
      <c r="AC118">
        <v>14</v>
      </c>
      <c r="AD118">
        <v>4</v>
      </c>
      <c r="AE118">
        <v>19</v>
      </c>
      <c r="AF118">
        <v>16</v>
      </c>
      <c r="AG118">
        <v>3</v>
      </c>
    </row>
    <row r="119" spans="1:33" ht="12.75">
      <c r="A119" t="s">
        <v>36</v>
      </c>
      <c r="B119" t="s">
        <v>53</v>
      </c>
      <c r="C119" t="str">
        <f t="shared" si="8"/>
        <v>200705</v>
      </c>
      <c r="D119">
        <v>7</v>
      </c>
      <c r="E119">
        <v>531</v>
      </c>
      <c r="F119">
        <v>349</v>
      </c>
      <c r="G119">
        <v>336</v>
      </c>
      <c r="H119">
        <v>13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13</v>
      </c>
      <c r="S119">
        <v>0</v>
      </c>
      <c r="T119">
        <v>0</v>
      </c>
      <c r="U119">
        <v>13</v>
      </c>
      <c r="V119">
        <v>0</v>
      </c>
      <c r="W119">
        <v>13</v>
      </c>
      <c r="X119">
        <v>11</v>
      </c>
      <c r="Y119">
        <v>2</v>
      </c>
      <c r="Z119">
        <v>1</v>
      </c>
      <c r="AA119">
        <v>12</v>
      </c>
      <c r="AB119">
        <v>2</v>
      </c>
      <c r="AC119">
        <v>10</v>
      </c>
      <c r="AD119">
        <v>1</v>
      </c>
      <c r="AE119">
        <v>12</v>
      </c>
      <c r="AF119">
        <v>12</v>
      </c>
      <c r="AG119">
        <v>0</v>
      </c>
    </row>
    <row r="120" spans="1:33" ht="12.75">
      <c r="A120" t="s">
        <v>36</v>
      </c>
      <c r="B120" t="s">
        <v>53</v>
      </c>
      <c r="C120" t="str">
        <f t="shared" si="8"/>
        <v>200705</v>
      </c>
      <c r="D120">
        <v>8</v>
      </c>
      <c r="E120">
        <v>1205</v>
      </c>
      <c r="F120">
        <v>849</v>
      </c>
      <c r="G120">
        <v>795</v>
      </c>
      <c r="H120">
        <v>54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54</v>
      </c>
      <c r="S120">
        <v>0</v>
      </c>
      <c r="T120">
        <v>0</v>
      </c>
      <c r="U120">
        <v>54</v>
      </c>
      <c r="V120">
        <v>0</v>
      </c>
      <c r="W120">
        <v>54</v>
      </c>
      <c r="X120">
        <v>47</v>
      </c>
      <c r="Y120">
        <v>7</v>
      </c>
      <c r="Z120">
        <v>1</v>
      </c>
      <c r="AA120">
        <v>53</v>
      </c>
      <c r="AB120">
        <v>5</v>
      </c>
      <c r="AC120">
        <v>48</v>
      </c>
      <c r="AD120">
        <v>2</v>
      </c>
      <c r="AE120">
        <v>52</v>
      </c>
      <c r="AF120">
        <v>47</v>
      </c>
      <c r="AG120">
        <v>5</v>
      </c>
    </row>
    <row r="121" spans="1:33" ht="12.75">
      <c r="A121" t="s">
        <v>36</v>
      </c>
      <c r="B121" t="s">
        <v>54</v>
      </c>
      <c r="C121" t="str">
        <f>"200706"</f>
        <v>200706</v>
      </c>
      <c r="D121">
        <v>1</v>
      </c>
      <c r="E121">
        <v>370</v>
      </c>
      <c r="F121">
        <v>249</v>
      </c>
      <c r="G121">
        <v>228</v>
      </c>
      <c r="H121">
        <v>21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21</v>
      </c>
      <c r="S121">
        <v>0</v>
      </c>
      <c r="T121">
        <v>0</v>
      </c>
      <c r="U121">
        <v>21</v>
      </c>
      <c r="V121">
        <v>0</v>
      </c>
      <c r="W121">
        <v>21</v>
      </c>
      <c r="X121">
        <v>15</v>
      </c>
      <c r="Y121">
        <v>6</v>
      </c>
      <c r="Z121">
        <v>0</v>
      </c>
      <c r="AA121">
        <v>21</v>
      </c>
      <c r="AB121">
        <v>9</v>
      </c>
      <c r="AC121">
        <v>12</v>
      </c>
      <c r="AD121">
        <v>0</v>
      </c>
      <c r="AE121">
        <v>21</v>
      </c>
      <c r="AF121">
        <v>18</v>
      </c>
      <c r="AG121">
        <v>3</v>
      </c>
    </row>
    <row r="122" spans="1:33" ht="12.75">
      <c r="A122" t="s">
        <v>36</v>
      </c>
      <c r="B122" t="s">
        <v>54</v>
      </c>
      <c r="C122" t="str">
        <f>"200706"</f>
        <v>200706</v>
      </c>
      <c r="D122">
        <v>2</v>
      </c>
      <c r="E122">
        <v>593</v>
      </c>
      <c r="F122">
        <v>400</v>
      </c>
      <c r="G122">
        <v>372</v>
      </c>
      <c r="H122">
        <v>28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28</v>
      </c>
      <c r="S122">
        <v>0</v>
      </c>
      <c r="T122">
        <v>0</v>
      </c>
      <c r="U122">
        <v>28</v>
      </c>
      <c r="V122">
        <v>1</v>
      </c>
      <c r="W122">
        <v>27</v>
      </c>
      <c r="X122">
        <v>26</v>
      </c>
      <c r="Y122">
        <v>1</v>
      </c>
      <c r="Z122">
        <v>0</v>
      </c>
      <c r="AA122">
        <v>28</v>
      </c>
      <c r="AB122">
        <v>8</v>
      </c>
      <c r="AC122">
        <v>20</v>
      </c>
      <c r="AD122">
        <v>1</v>
      </c>
      <c r="AE122">
        <v>27</v>
      </c>
      <c r="AF122">
        <v>26</v>
      </c>
      <c r="AG122">
        <v>1</v>
      </c>
    </row>
    <row r="123" spans="1:33" ht="12.75">
      <c r="A123" t="s">
        <v>36</v>
      </c>
      <c r="B123" t="s">
        <v>54</v>
      </c>
      <c r="C123" t="str">
        <f>"200706"</f>
        <v>200706</v>
      </c>
      <c r="D123">
        <v>3</v>
      </c>
      <c r="E123">
        <v>241</v>
      </c>
      <c r="F123">
        <v>151</v>
      </c>
      <c r="G123">
        <v>146</v>
      </c>
      <c r="H123">
        <v>5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5</v>
      </c>
      <c r="S123">
        <v>0</v>
      </c>
      <c r="T123">
        <v>0</v>
      </c>
      <c r="U123">
        <v>5</v>
      </c>
      <c r="V123">
        <v>0</v>
      </c>
      <c r="W123">
        <v>5</v>
      </c>
      <c r="X123">
        <v>4</v>
      </c>
      <c r="Y123">
        <v>1</v>
      </c>
      <c r="Z123">
        <v>0</v>
      </c>
      <c r="AA123">
        <v>5</v>
      </c>
      <c r="AB123">
        <v>2</v>
      </c>
      <c r="AC123">
        <v>3</v>
      </c>
      <c r="AD123">
        <v>0</v>
      </c>
      <c r="AE123">
        <v>5</v>
      </c>
      <c r="AF123">
        <v>4</v>
      </c>
      <c r="AG123">
        <v>1</v>
      </c>
    </row>
    <row r="124" spans="1:33" ht="12.75">
      <c r="A124" t="s">
        <v>36</v>
      </c>
      <c r="B124" t="s">
        <v>54</v>
      </c>
      <c r="C124" t="str">
        <f>"200706"</f>
        <v>200706</v>
      </c>
      <c r="D124">
        <v>4</v>
      </c>
      <c r="E124">
        <v>589</v>
      </c>
      <c r="F124">
        <v>400</v>
      </c>
      <c r="G124">
        <v>367</v>
      </c>
      <c r="H124">
        <v>33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33</v>
      </c>
      <c r="S124">
        <v>0</v>
      </c>
      <c r="T124">
        <v>0</v>
      </c>
      <c r="U124">
        <v>33</v>
      </c>
      <c r="V124">
        <v>1</v>
      </c>
      <c r="W124">
        <v>32</v>
      </c>
      <c r="X124">
        <v>28</v>
      </c>
      <c r="Y124">
        <v>4</v>
      </c>
      <c r="Z124">
        <v>1</v>
      </c>
      <c r="AA124">
        <v>32</v>
      </c>
      <c r="AB124">
        <v>4</v>
      </c>
      <c r="AC124">
        <v>28</v>
      </c>
      <c r="AD124">
        <v>2</v>
      </c>
      <c r="AE124">
        <v>31</v>
      </c>
      <c r="AF124">
        <v>29</v>
      </c>
      <c r="AG124">
        <v>2</v>
      </c>
    </row>
    <row r="125" spans="1:33" ht="12.75">
      <c r="A125" t="s">
        <v>36</v>
      </c>
      <c r="B125" t="s">
        <v>55</v>
      </c>
      <c r="C125" t="str">
        <f>"200707"</f>
        <v>200707</v>
      </c>
      <c r="D125">
        <v>1</v>
      </c>
      <c r="E125">
        <v>510</v>
      </c>
      <c r="F125">
        <v>350</v>
      </c>
      <c r="G125">
        <v>318</v>
      </c>
      <c r="H125">
        <v>32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32</v>
      </c>
      <c r="S125">
        <v>0</v>
      </c>
      <c r="T125">
        <v>0</v>
      </c>
      <c r="U125">
        <v>32</v>
      </c>
      <c r="V125">
        <v>1</v>
      </c>
      <c r="W125">
        <v>31</v>
      </c>
      <c r="X125">
        <v>25</v>
      </c>
      <c r="Y125">
        <v>6</v>
      </c>
      <c r="Z125">
        <v>1</v>
      </c>
      <c r="AA125">
        <v>31</v>
      </c>
      <c r="AB125">
        <v>25</v>
      </c>
      <c r="AC125">
        <v>6</v>
      </c>
      <c r="AD125">
        <v>2</v>
      </c>
      <c r="AE125">
        <v>30</v>
      </c>
      <c r="AF125">
        <v>28</v>
      </c>
      <c r="AG125">
        <v>2</v>
      </c>
    </row>
    <row r="126" spans="1:33" ht="12.75">
      <c r="A126" t="s">
        <v>36</v>
      </c>
      <c r="B126" t="s">
        <v>55</v>
      </c>
      <c r="C126" t="str">
        <f>"200707"</f>
        <v>200707</v>
      </c>
      <c r="D126">
        <v>2</v>
      </c>
      <c r="E126">
        <v>796</v>
      </c>
      <c r="F126">
        <v>550</v>
      </c>
      <c r="G126">
        <v>497</v>
      </c>
      <c r="H126">
        <v>53</v>
      </c>
      <c r="I126">
        <v>0</v>
      </c>
      <c r="J126">
        <v>1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53</v>
      </c>
      <c r="S126">
        <v>0</v>
      </c>
      <c r="T126">
        <v>0</v>
      </c>
      <c r="U126">
        <v>53</v>
      </c>
      <c r="V126">
        <v>4</v>
      </c>
      <c r="W126">
        <v>49</v>
      </c>
      <c r="X126">
        <v>40</v>
      </c>
      <c r="Y126">
        <v>9</v>
      </c>
      <c r="Z126">
        <v>3</v>
      </c>
      <c r="AA126">
        <v>50</v>
      </c>
      <c r="AB126">
        <v>12</v>
      </c>
      <c r="AC126">
        <v>38</v>
      </c>
      <c r="AD126">
        <v>7</v>
      </c>
      <c r="AE126">
        <v>46</v>
      </c>
      <c r="AF126">
        <v>41</v>
      </c>
      <c r="AG126">
        <v>5</v>
      </c>
    </row>
    <row r="127" spans="1:33" ht="12.75">
      <c r="A127" t="s">
        <v>36</v>
      </c>
      <c r="B127" t="s">
        <v>55</v>
      </c>
      <c r="C127" t="str">
        <f>"200707"</f>
        <v>200707</v>
      </c>
      <c r="D127">
        <v>3</v>
      </c>
      <c r="E127">
        <v>989</v>
      </c>
      <c r="F127">
        <v>700</v>
      </c>
      <c r="G127">
        <v>619</v>
      </c>
      <c r="H127">
        <v>81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81</v>
      </c>
      <c r="S127">
        <v>0</v>
      </c>
      <c r="T127">
        <v>0</v>
      </c>
      <c r="U127">
        <v>81</v>
      </c>
      <c r="V127">
        <v>2</v>
      </c>
      <c r="W127">
        <v>79</v>
      </c>
      <c r="X127">
        <v>72</v>
      </c>
      <c r="Y127">
        <v>7</v>
      </c>
      <c r="Z127">
        <v>3</v>
      </c>
      <c r="AA127">
        <v>78</v>
      </c>
      <c r="AB127">
        <v>9</v>
      </c>
      <c r="AC127">
        <v>69</v>
      </c>
      <c r="AD127">
        <v>2</v>
      </c>
      <c r="AE127">
        <v>79</v>
      </c>
      <c r="AF127">
        <v>75</v>
      </c>
      <c r="AG127">
        <v>4</v>
      </c>
    </row>
    <row r="128" spans="1:33" ht="12.75">
      <c r="A128" t="s">
        <v>36</v>
      </c>
      <c r="B128" t="s">
        <v>55</v>
      </c>
      <c r="C128" t="str">
        <f>"200707"</f>
        <v>200707</v>
      </c>
      <c r="D128">
        <v>4</v>
      </c>
      <c r="E128">
        <v>1095</v>
      </c>
      <c r="F128">
        <v>750</v>
      </c>
      <c r="G128">
        <v>699</v>
      </c>
      <c r="H128">
        <v>51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51</v>
      </c>
      <c r="S128">
        <v>0</v>
      </c>
      <c r="T128">
        <v>0</v>
      </c>
      <c r="U128">
        <v>51</v>
      </c>
      <c r="V128">
        <v>1</v>
      </c>
      <c r="W128">
        <v>50</v>
      </c>
      <c r="X128">
        <v>45</v>
      </c>
      <c r="Y128">
        <v>5</v>
      </c>
      <c r="Z128">
        <v>2</v>
      </c>
      <c r="AA128">
        <v>49</v>
      </c>
      <c r="AB128">
        <v>9</v>
      </c>
      <c r="AC128">
        <v>40</v>
      </c>
      <c r="AD128">
        <v>2</v>
      </c>
      <c r="AE128">
        <v>49</v>
      </c>
      <c r="AF128">
        <v>45</v>
      </c>
      <c r="AG128">
        <v>4</v>
      </c>
    </row>
    <row r="129" spans="1:33" ht="12.75">
      <c r="A129" t="s">
        <v>36</v>
      </c>
      <c r="B129" t="s">
        <v>55</v>
      </c>
      <c r="C129" t="str">
        <f>"200707"</f>
        <v>200707</v>
      </c>
      <c r="D129">
        <v>5</v>
      </c>
      <c r="E129">
        <v>1083</v>
      </c>
      <c r="F129">
        <v>750</v>
      </c>
      <c r="G129">
        <v>712</v>
      </c>
      <c r="H129">
        <v>38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38</v>
      </c>
      <c r="S129">
        <v>0</v>
      </c>
      <c r="T129">
        <v>0</v>
      </c>
      <c r="U129">
        <v>38</v>
      </c>
      <c r="V129">
        <v>4</v>
      </c>
      <c r="W129">
        <v>34</v>
      </c>
      <c r="X129">
        <v>32</v>
      </c>
      <c r="Y129">
        <v>2</v>
      </c>
      <c r="Z129">
        <v>1</v>
      </c>
      <c r="AA129">
        <v>37</v>
      </c>
      <c r="AB129">
        <v>6</v>
      </c>
      <c r="AC129">
        <v>31</v>
      </c>
      <c r="AD129">
        <v>4</v>
      </c>
      <c r="AE129">
        <v>34</v>
      </c>
      <c r="AF129">
        <v>29</v>
      </c>
      <c r="AG129">
        <v>5</v>
      </c>
    </row>
    <row r="130" spans="1:33" ht="12.75">
      <c r="A130" t="s">
        <v>36</v>
      </c>
      <c r="B130" t="s">
        <v>56</v>
      </c>
      <c r="C130" t="str">
        <f>"200708"</f>
        <v>200708</v>
      </c>
      <c r="D130">
        <v>1</v>
      </c>
      <c r="E130">
        <v>339</v>
      </c>
      <c r="F130">
        <v>200</v>
      </c>
      <c r="G130">
        <v>182</v>
      </c>
      <c r="H130">
        <v>18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18</v>
      </c>
      <c r="S130">
        <v>0</v>
      </c>
      <c r="T130">
        <v>0</v>
      </c>
      <c r="U130">
        <v>18</v>
      </c>
      <c r="V130">
        <v>1</v>
      </c>
      <c r="W130">
        <v>17</v>
      </c>
      <c r="X130">
        <v>13</v>
      </c>
      <c r="Y130">
        <v>4</v>
      </c>
      <c r="Z130">
        <v>2</v>
      </c>
      <c r="AA130">
        <v>16</v>
      </c>
      <c r="AB130">
        <v>4</v>
      </c>
      <c r="AC130">
        <v>12</v>
      </c>
      <c r="AD130">
        <v>1</v>
      </c>
      <c r="AE130">
        <v>17</v>
      </c>
      <c r="AF130">
        <v>15</v>
      </c>
      <c r="AG130">
        <v>2</v>
      </c>
    </row>
    <row r="131" spans="1:33" ht="12.75">
      <c r="A131" t="s">
        <v>36</v>
      </c>
      <c r="B131" t="s">
        <v>56</v>
      </c>
      <c r="C131" t="str">
        <f>"200708"</f>
        <v>200708</v>
      </c>
      <c r="D131">
        <v>2</v>
      </c>
      <c r="E131">
        <v>403</v>
      </c>
      <c r="F131">
        <v>250</v>
      </c>
      <c r="G131">
        <v>230</v>
      </c>
      <c r="H131">
        <v>20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20</v>
      </c>
      <c r="S131">
        <v>0</v>
      </c>
      <c r="T131">
        <v>0</v>
      </c>
      <c r="U131">
        <v>20</v>
      </c>
      <c r="V131">
        <v>0</v>
      </c>
      <c r="W131">
        <v>20</v>
      </c>
      <c r="X131">
        <v>19</v>
      </c>
      <c r="Y131">
        <v>1</v>
      </c>
      <c r="Z131">
        <v>0</v>
      </c>
      <c r="AA131">
        <v>20</v>
      </c>
      <c r="AB131">
        <v>6</v>
      </c>
      <c r="AC131">
        <v>14</v>
      </c>
      <c r="AD131">
        <v>0</v>
      </c>
      <c r="AE131">
        <v>20</v>
      </c>
      <c r="AF131">
        <v>19</v>
      </c>
      <c r="AG131">
        <v>1</v>
      </c>
    </row>
    <row r="132" spans="1:33" ht="12.75">
      <c r="A132" t="s">
        <v>36</v>
      </c>
      <c r="B132" t="s">
        <v>56</v>
      </c>
      <c r="C132" t="str">
        <f>"200708"</f>
        <v>200708</v>
      </c>
      <c r="D132">
        <v>3</v>
      </c>
      <c r="E132">
        <v>1179</v>
      </c>
      <c r="F132">
        <v>802</v>
      </c>
      <c r="G132">
        <v>693</v>
      </c>
      <c r="H132">
        <v>109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109</v>
      </c>
      <c r="S132">
        <v>0</v>
      </c>
      <c r="T132">
        <v>0</v>
      </c>
      <c r="U132">
        <v>109</v>
      </c>
      <c r="V132">
        <v>5</v>
      </c>
      <c r="W132">
        <v>104</v>
      </c>
      <c r="X132">
        <v>82</v>
      </c>
      <c r="Y132">
        <v>22</v>
      </c>
      <c r="Z132">
        <v>4</v>
      </c>
      <c r="AA132">
        <v>105</v>
      </c>
      <c r="AB132">
        <v>18</v>
      </c>
      <c r="AC132">
        <v>87</v>
      </c>
      <c r="AD132">
        <v>8</v>
      </c>
      <c r="AE132">
        <v>101</v>
      </c>
      <c r="AF132">
        <v>92</v>
      </c>
      <c r="AG132">
        <v>9</v>
      </c>
    </row>
    <row r="133" spans="1:33" ht="12.75">
      <c r="A133" t="s">
        <v>36</v>
      </c>
      <c r="B133" t="s">
        <v>56</v>
      </c>
      <c r="C133" t="str">
        <f>"200708"</f>
        <v>200708</v>
      </c>
      <c r="D133">
        <v>4</v>
      </c>
      <c r="E133">
        <v>983</v>
      </c>
      <c r="F133">
        <v>701</v>
      </c>
      <c r="G133">
        <v>687</v>
      </c>
      <c r="H133">
        <v>14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14</v>
      </c>
      <c r="S133">
        <v>0</v>
      </c>
      <c r="T133">
        <v>0</v>
      </c>
      <c r="U133">
        <v>14</v>
      </c>
      <c r="V133">
        <v>1</v>
      </c>
      <c r="W133">
        <v>13</v>
      </c>
      <c r="X133">
        <v>7</v>
      </c>
      <c r="Y133">
        <v>6</v>
      </c>
      <c r="Z133">
        <v>0</v>
      </c>
      <c r="AA133">
        <v>14</v>
      </c>
      <c r="AB133">
        <v>4</v>
      </c>
      <c r="AC133">
        <v>10</v>
      </c>
      <c r="AD133">
        <v>1</v>
      </c>
      <c r="AE133">
        <v>13</v>
      </c>
      <c r="AF133">
        <v>13</v>
      </c>
      <c r="AG133">
        <v>0</v>
      </c>
    </row>
    <row r="134" spans="1:33" ht="12.75">
      <c r="A134" t="s">
        <v>36</v>
      </c>
      <c r="B134" t="s">
        <v>56</v>
      </c>
      <c r="C134" t="str">
        <f>"200708"</f>
        <v>200708</v>
      </c>
      <c r="D134">
        <v>5</v>
      </c>
      <c r="E134">
        <v>570</v>
      </c>
      <c r="F134">
        <v>400</v>
      </c>
      <c r="G134">
        <v>372</v>
      </c>
      <c r="H134">
        <v>28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28</v>
      </c>
      <c r="S134">
        <v>0</v>
      </c>
      <c r="T134">
        <v>0</v>
      </c>
      <c r="U134">
        <v>28</v>
      </c>
      <c r="V134">
        <v>2</v>
      </c>
      <c r="W134">
        <v>26</v>
      </c>
      <c r="X134">
        <v>20</v>
      </c>
      <c r="Y134">
        <v>6</v>
      </c>
      <c r="Z134">
        <v>2</v>
      </c>
      <c r="AA134">
        <v>26</v>
      </c>
      <c r="AB134">
        <v>7</v>
      </c>
      <c r="AC134">
        <v>19</v>
      </c>
      <c r="AD134">
        <v>0</v>
      </c>
      <c r="AE134">
        <v>28</v>
      </c>
      <c r="AF134">
        <v>27</v>
      </c>
      <c r="AG134">
        <v>1</v>
      </c>
    </row>
    <row r="135" spans="1:33" ht="12.75">
      <c r="A135" t="s">
        <v>36</v>
      </c>
      <c r="B135" t="s">
        <v>57</v>
      </c>
      <c r="C135" t="str">
        <f>"200709"</f>
        <v>200709</v>
      </c>
      <c r="D135">
        <v>1</v>
      </c>
      <c r="E135">
        <v>992</v>
      </c>
      <c r="F135">
        <v>700</v>
      </c>
      <c r="G135">
        <v>613</v>
      </c>
      <c r="H135">
        <v>87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87</v>
      </c>
      <c r="S135">
        <v>0</v>
      </c>
      <c r="T135">
        <v>0</v>
      </c>
      <c r="U135">
        <v>87</v>
      </c>
      <c r="V135">
        <v>3</v>
      </c>
      <c r="W135">
        <v>84</v>
      </c>
      <c r="X135">
        <v>78</v>
      </c>
      <c r="Y135">
        <v>6</v>
      </c>
      <c r="Z135">
        <v>2</v>
      </c>
      <c r="AA135">
        <v>85</v>
      </c>
      <c r="AB135">
        <v>14</v>
      </c>
      <c r="AC135">
        <v>71</v>
      </c>
      <c r="AD135">
        <v>5</v>
      </c>
      <c r="AE135">
        <v>82</v>
      </c>
      <c r="AF135">
        <v>81</v>
      </c>
      <c r="AG135">
        <v>1</v>
      </c>
    </row>
    <row r="136" spans="1:33" ht="12.75">
      <c r="A136" t="s">
        <v>36</v>
      </c>
      <c r="B136" t="s">
        <v>57</v>
      </c>
      <c r="C136" t="str">
        <f>"200709"</f>
        <v>200709</v>
      </c>
      <c r="D136">
        <v>2</v>
      </c>
      <c r="E136">
        <v>694</v>
      </c>
      <c r="F136">
        <v>450</v>
      </c>
      <c r="G136">
        <v>427</v>
      </c>
      <c r="H136">
        <v>23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23</v>
      </c>
      <c r="S136">
        <v>0</v>
      </c>
      <c r="T136">
        <v>0</v>
      </c>
      <c r="U136">
        <v>23</v>
      </c>
      <c r="V136">
        <v>0</v>
      </c>
      <c r="W136">
        <v>23</v>
      </c>
      <c r="X136">
        <v>22</v>
      </c>
      <c r="Y136">
        <v>1</v>
      </c>
      <c r="Z136">
        <v>0</v>
      </c>
      <c r="AA136">
        <v>23</v>
      </c>
      <c r="AB136">
        <v>7</v>
      </c>
      <c r="AC136">
        <v>16</v>
      </c>
      <c r="AD136">
        <v>0</v>
      </c>
      <c r="AE136">
        <v>23</v>
      </c>
      <c r="AF136">
        <v>22</v>
      </c>
      <c r="AG136">
        <v>1</v>
      </c>
    </row>
    <row r="137" spans="1:33" ht="12.75">
      <c r="A137" t="s">
        <v>36</v>
      </c>
      <c r="B137" t="s">
        <v>57</v>
      </c>
      <c r="C137" t="str">
        <f>"200709"</f>
        <v>200709</v>
      </c>
      <c r="D137">
        <v>3</v>
      </c>
      <c r="E137">
        <v>690</v>
      </c>
      <c r="F137">
        <v>450</v>
      </c>
      <c r="G137">
        <v>416</v>
      </c>
      <c r="H137">
        <v>34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34</v>
      </c>
      <c r="S137">
        <v>0</v>
      </c>
      <c r="T137">
        <v>0</v>
      </c>
      <c r="U137">
        <v>34</v>
      </c>
      <c r="V137">
        <v>3</v>
      </c>
      <c r="W137">
        <v>31</v>
      </c>
      <c r="X137">
        <v>26</v>
      </c>
      <c r="Y137">
        <v>5</v>
      </c>
      <c r="Z137">
        <v>3</v>
      </c>
      <c r="AA137">
        <v>31</v>
      </c>
      <c r="AB137">
        <v>1</v>
      </c>
      <c r="AC137">
        <v>30</v>
      </c>
      <c r="AD137">
        <v>2</v>
      </c>
      <c r="AE137">
        <v>32</v>
      </c>
      <c r="AF137">
        <v>25</v>
      </c>
      <c r="AG137">
        <v>7</v>
      </c>
    </row>
    <row r="138" spans="1:33" ht="12.75">
      <c r="A138" t="s">
        <v>36</v>
      </c>
      <c r="B138" t="s">
        <v>57</v>
      </c>
      <c r="C138" t="str">
        <f>"200709"</f>
        <v>200709</v>
      </c>
      <c r="D138">
        <v>4</v>
      </c>
      <c r="E138">
        <v>745</v>
      </c>
      <c r="F138">
        <v>501</v>
      </c>
      <c r="G138">
        <v>453</v>
      </c>
      <c r="H138">
        <v>48</v>
      </c>
      <c r="I138">
        <v>0</v>
      </c>
      <c r="J138">
        <v>1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48</v>
      </c>
      <c r="S138">
        <v>0</v>
      </c>
      <c r="T138">
        <v>1</v>
      </c>
      <c r="U138">
        <v>47</v>
      </c>
      <c r="V138">
        <v>4</v>
      </c>
      <c r="W138">
        <v>43</v>
      </c>
      <c r="X138">
        <v>30</v>
      </c>
      <c r="Y138">
        <v>13</v>
      </c>
      <c r="Z138">
        <v>1</v>
      </c>
      <c r="AA138">
        <v>46</v>
      </c>
      <c r="AB138">
        <v>10</v>
      </c>
      <c r="AC138">
        <v>36</v>
      </c>
      <c r="AD138">
        <v>2</v>
      </c>
      <c r="AE138">
        <v>45</v>
      </c>
      <c r="AF138">
        <v>39</v>
      </c>
      <c r="AG138">
        <v>6</v>
      </c>
    </row>
    <row r="139" spans="1:33" ht="12.75">
      <c r="A139" t="s">
        <v>36</v>
      </c>
      <c r="B139" t="s">
        <v>57</v>
      </c>
      <c r="C139" t="str">
        <f>"200709"</f>
        <v>200709</v>
      </c>
      <c r="D139">
        <v>5</v>
      </c>
      <c r="E139">
        <v>397</v>
      </c>
      <c r="F139">
        <v>250</v>
      </c>
      <c r="G139">
        <v>229</v>
      </c>
      <c r="H139">
        <v>21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21</v>
      </c>
      <c r="S139">
        <v>0</v>
      </c>
      <c r="T139">
        <v>0</v>
      </c>
      <c r="U139">
        <v>21</v>
      </c>
      <c r="V139">
        <v>3</v>
      </c>
      <c r="W139">
        <v>18</v>
      </c>
      <c r="X139">
        <v>11</v>
      </c>
      <c r="Y139">
        <v>7</v>
      </c>
      <c r="Z139">
        <v>2</v>
      </c>
      <c r="AA139">
        <v>19</v>
      </c>
      <c r="AB139">
        <v>6</v>
      </c>
      <c r="AC139">
        <v>13</v>
      </c>
      <c r="AD139">
        <v>3</v>
      </c>
      <c r="AE139">
        <v>18</v>
      </c>
      <c r="AF139">
        <v>16</v>
      </c>
      <c r="AG139">
        <v>2</v>
      </c>
    </row>
    <row r="140" spans="1:33" ht="12.75">
      <c r="A140" t="s">
        <v>36</v>
      </c>
      <c r="B140" t="s">
        <v>58</v>
      </c>
      <c r="C140" t="str">
        <f aca="true" t="shared" si="9" ref="C140:C145">"201301"</f>
        <v>201301</v>
      </c>
      <c r="D140">
        <v>1</v>
      </c>
      <c r="E140">
        <v>1873</v>
      </c>
      <c r="F140">
        <v>1301</v>
      </c>
      <c r="G140">
        <v>1134</v>
      </c>
      <c r="H140">
        <v>167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167</v>
      </c>
      <c r="S140">
        <v>0</v>
      </c>
      <c r="T140">
        <v>0</v>
      </c>
      <c r="U140">
        <v>167</v>
      </c>
      <c r="V140">
        <v>3</v>
      </c>
      <c r="W140">
        <v>164</v>
      </c>
      <c r="X140">
        <v>136</v>
      </c>
      <c r="Y140">
        <v>28</v>
      </c>
      <c r="Z140">
        <v>1</v>
      </c>
      <c r="AA140">
        <v>166</v>
      </c>
      <c r="AB140">
        <v>28</v>
      </c>
      <c r="AC140">
        <v>138</v>
      </c>
      <c r="AD140">
        <v>3</v>
      </c>
      <c r="AE140">
        <v>164</v>
      </c>
      <c r="AF140">
        <v>152</v>
      </c>
      <c r="AG140">
        <v>12</v>
      </c>
    </row>
    <row r="141" spans="1:33" ht="12.75">
      <c r="A141" t="s">
        <v>36</v>
      </c>
      <c r="B141" t="s">
        <v>58</v>
      </c>
      <c r="C141" t="str">
        <f t="shared" si="9"/>
        <v>201301</v>
      </c>
      <c r="D141">
        <v>2</v>
      </c>
      <c r="E141">
        <v>1524</v>
      </c>
      <c r="F141">
        <v>1052</v>
      </c>
      <c r="G141">
        <v>929</v>
      </c>
      <c r="H141">
        <v>123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123</v>
      </c>
      <c r="S141">
        <v>0</v>
      </c>
      <c r="T141">
        <v>0</v>
      </c>
      <c r="U141">
        <v>123</v>
      </c>
      <c r="V141">
        <v>3</v>
      </c>
      <c r="W141">
        <v>120</v>
      </c>
      <c r="X141">
        <v>83</v>
      </c>
      <c r="Y141">
        <v>37</v>
      </c>
      <c r="Z141">
        <v>2</v>
      </c>
      <c r="AA141">
        <v>121</v>
      </c>
      <c r="AB141">
        <v>27</v>
      </c>
      <c r="AC141">
        <v>94</v>
      </c>
      <c r="AD141">
        <v>3</v>
      </c>
      <c r="AE141">
        <v>120</v>
      </c>
      <c r="AF141">
        <v>114</v>
      </c>
      <c r="AG141">
        <v>6</v>
      </c>
    </row>
    <row r="142" spans="1:33" ht="12.75">
      <c r="A142" t="s">
        <v>36</v>
      </c>
      <c r="B142" t="s">
        <v>58</v>
      </c>
      <c r="C142" t="str">
        <f t="shared" si="9"/>
        <v>201301</v>
      </c>
      <c r="D142">
        <v>3</v>
      </c>
      <c r="E142">
        <v>1731</v>
      </c>
      <c r="F142">
        <v>1202</v>
      </c>
      <c r="G142">
        <v>1052</v>
      </c>
      <c r="H142">
        <v>150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150</v>
      </c>
      <c r="S142">
        <v>0</v>
      </c>
      <c r="T142">
        <v>0</v>
      </c>
      <c r="U142">
        <v>150</v>
      </c>
      <c r="V142">
        <v>2</v>
      </c>
      <c r="W142">
        <v>148</v>
      </c>
      <c r="X142">
        <v>115</v>
      </c>
      <c r="Y142">
        <v>33</v>
      </c>
      <c r="Z142">
        <v>3</v>
      </c>
      <c r="AA142">
        <v>147</v>
      </c>
      <c r="AB142">
        <v>22</v>
      </c>
      <c r="AC142">
        <v>125</v>
      </c>
      <c r="AD142">
        <v>3</v>
      </c>
      <c r="AE142">
        <v>147</v>
      </c>
      <c r="AF142">
        <v>143</v>
      </c>
      <c r="AG142">
        <v>4</v>
      </c>
    </row>
    <row r="143" spans="1:33" ht="12.75">
      <c r="A143" t="s">
        <v>36</v>
      </c>
      <c r="B143" t="s">
        <v>58</v>
      </c>
      <c r="C143" t="str">
        <f t="shared" si="9"/>
        <v>201301</v>
      </c>
      <c r="D143">
        <v>4</v>
      </c>
      <c r="E143">
        <v>1385</v>
      </c>
      <c r="F143">
        <v>950</v>
      </c>
      <c r="G143">
        <v>834</v>
      </c>
      <c r="H143">
        <v>116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116</v>
      </c>
      <c r="S143">
        <v>0</v>
      </c>
      <c r="T143">
        <v>0</v>
      </c>
      <c r="U143">
        <v>116</v>
      </c>
      <c r="V143">
        <v>3</v>
      </c>
      <c r="W143">
        <v>113</v>
      </c>
      <c r="X143">
        <v>93</v>
      </c>
      <c r="Y143">
        <v>20</v>
      </c>
      <c r="Z143">
        <v>7</v>
      </c>
      <c r="AA143">
        <v>109</v>
      </c>
      <c r="AB143">
        <v>14</v>
      </c>
      <c r="AC143">
        <v>95</v>
      </c>
      <c r="AD143">
        <v>5</v>
      </c>
      <c r="AE143">
        <v>111</v>
      </c>
      <c r="AF143">
        <v>102</v>
      </c>
      <c r="AG143">
        <v>9</v>
      </c>
    </row>
    <row r="144" spans="1:33" ht="12.75">
      <c r="A144" t="s">
        <v>36</v>
      </c>
      <c r="B144" t="s">
        <v>58</v>
      </c>
      <c r="C144" t="str">
        <f t="shared" si="9"/>
        <v>201301</v>
      </c>
      <c r="D144">
        <v>5</v>
      </c>
      <c r="E144">
        <v>1082</v>
      </c>
      <c r="F144">
        <v>751</v>
      </c>
      <c r="G144">
        <v>665</v>
      </c>
      <c r="H144">
        <v>86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86</v>
      </c>
      <c r="S144">
        <v>0</v>
      </c>
      <c r="T144">
        <v>0</v>
      </c>
      <c r="U144">
        <v>86</v>
      </c>
      <c r="V144">
        <v>2</v>
      </c>
      <c r="W144">
        <v>84</v>
      </c>
      <c r="X144">
        <v>59</v>
      </c>
      <c r="Y144">
        <v>25</v>
      </c>
      <c r="Z144">
        <v>2</v>
      </c>
      <c r="AA144">
        <v>84</v>
      </c>
      <c r="AB144">
        <v>12</v>
      </c>
      <c r="AC144">
        <v>72</v>
      </c>
      <c r="AD144">
        <v>0</v>
      </c>
      <c r="AE144">
        <v>86</v>
      </c>
      <c r="AF144">
        <v>78</v>
      </c>
      <c r="AG144">
        <v>8</v>
      </c>
    </row>
    <row r="145" spans="1:33" ht="12.75">
      <c r="A145" t="s">
        <v>36</v>
      </c>
      <c r="B145" t="s">
        <v>58</v>
      </c>
      <c r="C145" t="str">
        <f t="shared" si="9"/>
        <v>201301</v>
      </c>
      <c r="D145">
        <v>6</v>
      </c>
      <c r="E145">
        <v>44</v>
      </c>
      <c r="F145">
        <v>100</v>
      </c>
      <c r="G145">
        <v>98</v>
      </c>
      <c r="H145">
        <v>2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2</v>
      </c>
      <c r="S145">
        <v>0</v>
      </c>
      <c r="T145">
        <v>0</v>
      </c>
      <c r="U145">
        <v>2</v>
      </c>
      <c r="V145">
        <v>0</v>
      </c>
      <c r="W145">
        <v>2</v>
      </c>
      <c r="X145">
        <v>2</v>
      </c>
      <c r="Y145">
        <v>0</v>
      </c>
      <c r="Z145">
        <v>0</v>
      </c>
      <c r="AA145">
        <v>2</v>
      </c>
      <c r="AB145">
        <v>1</v>
      </c>
      <c r="AC145">
        <v>1</v>
      </c>
      <c r="AD145">
        <v>0</v>
      </c>
      <c r="AE145">
        <v>2</v>
      </c>
      <c r="AF145">
        <v>2</v>
      </c>
      <c r="AG145">
        <v>0</v>
      </c>
    </row>
    <row r="146" spans="1:33" ht="12.75">
      <c r="A146" t="s">
        <v>36</v>
      </c>
      <c r="B146" t="s">
        <v>59</v>
      </c>
      <c r="C146" t="str">
        <f aca="true" t="shared" si="10" ref="C146:C161">"201302"</f>
        <v>201302</v>
      </c>
      <c r="D146">
        <v>1</v>
      </c>
      <c r="E146">
        <v>1371</v>
      </c>
      <c r="F146">
        <v>953</v>
      </c>
      <c r="G146">
        <v>881</v>
      </c>
      <c r="H146">
        <v>72</v>
      </c>
      <c r="I146">
        <v>0</v>
      </c>
      <c r="J146">
        <v>1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72</v>
      </c>
      <c r="S146">
        <v>0</v>
      </c>
      <c r="T146">
        <v>0</v>
      </c>
      <c r="U146">
        <v>72</v>
      </c>
      <c r="V146">
        <v>3</v>
      </c>
      <c r="W146">
        <v>69</v>
      </c>
      <c r="X146">
        <v>59</v>
      </c>
      <c r="Y146">
        <v>10</v>
      </c>
      <c r="Z146">
        <v>3</v>
      </c>
      <c r="AA146">
        <v>69</v>
      </c>
      <c r="AB146">
        <v>6</v>
      </c>
      <c r="AC146">
        <v>63</v>
      </c>
      <c r="AD146">
        <v>2</v>
      </c>
      <c r="AE146">
        <v>70</v>
      </c>
      <c r="AF146">
        <v>65</v>
      </c>
      <c r="AG146">
        <v>5</v>
      </c>
    </row>
    <row r="147" spans="1:33" ht="12.75">
      <c r="A147" t="s">
        <v>36</v>
      </c>
      <c r="B147" t="s">
        <v>59</v>
      </c>
      <c r="C147" t="str">
        <f t="shared" si="10"/>
        <v>201302</v>
      </c>
      <c r="D147">
        <v>2</v>
      </c>
      <c r="E147">
        <v>1027</v>
      </c>
      <c r="F147">
        <v>701</v>
      </c>
      <c r="G147">
        <v>645</v>
      </c>
      <c r="H147">
        <v>56</v>
      </c>
      <c r="I147">
        <v>0</v>
      </c>
      <c r="J147">
        <v>1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56</v>
      </c>
      <c r="S147">
        <v>0</v>
      </c>
      <c r="T147">
        <v>0</v>
      </c>
      <c r="U147">
        <v>56</v>
      </c>
      <c r="V147">
        <v>0</v>
      </c>
      <c r="W147">
        <v>56</v>
      </c>
      <c r="X147">
        <v>48</v>
      </c>
      <c r="Y147">
        <v>8</v>
      </c>
      <c r="Z147">
        <v>1</v>
      </c>
      <c r="AA147">
        <v>55</v>
      </c>
      <c r="AB147">
        <v>10</v>
      </c>
      <c r="AC147">
        <v>45</v>
      </c>
      <c r="AD147">
        <v>1</v>
      </c>
      <c r="AE147">
        <v>55</v>
      </c>
      <c r="AF147">
        <v>54</v>
      </c>
      <c r="AG147">
        <v>1</v>
      </c>
    </row>
    <row r="148" spans="1:33" ht="12.75">
      <c r="A148" t="s">
        <v>36</v>
      </c>
      <c r="B148" t="s">
        <v>59</v>
      </c>
      <c r="C148" t="str">
        <f t="shared" si="10"/>
        <v>201302</v>
      </c>
      <c r="D148">
        <v>3</v>
      </c>
      <c r="E148">
        <v>492</v>
      </c>
      <c r="F148">
        <v>350</v>
      </c>
      <c r="G148">
        <v>313</v>
      </c>
      <c r="H148">
        <v>37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37</v>
      </c>
      <c r="S148">
        <v>0</v>
      </c>
      <c r="T148">
        <v>0</v>
      </c>
      <c r="U148">
        <v>37</v>
      </c>
      <c r="V148">
        <v>4</v>
      </c>
      <c r="W148">
        <v>33</v>
      </c>
      <c r="X148">
        <v>28</v>
      </c>
      <c r="Y148">
        <v>5</v>
      </c>
      <c r="Z148">
        <v>3</v>
      </c>
      <c r="AA148">
        <v>34</v>
      </c>
      <c r="AB148">
        <v>0</v>
      </c>
      <c r="AC148">
        <v>34</v>
      </c>
      <c r="AD148">
        <v>2</v>
      </c>
      <c r="AE148">
        <v>35</v>
      </c>
      <c r="AF148">
        <v>35</v>
      </c>
      <c r="AG148">
        <v>0</v>
      </c>
    </row>
    <row r="149" spans="1:33" ht="12.75">
      <c r="A149" t="s">
        <v>36</v>
      </c>
      <c r="B149" t="s">
        <v>59</v>
      </c>
      <c r="C149" t="str">
        <f t="shared" si="10"/>
        <v>201302</v>
      </c>
      <c r="D149">
        <v>4</v>
      </c>
      <c r="E149">
        <v>976</v>
      </c>
      <c r="F149">
        <v>653</v>
      </c>
      <c r="G149">
        <v>590</v>
      </c>
      <c r="H149">
        <v>63</v>
      </c>
      <c r="I149">
        <v>0</v>
      </c>
      <c r="J149">
        <v>3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63</v>
      </c>
      <c r="S149">
        <v>0</v>
      </c>
      <c r="T149">
        <v>0</v>
      </c>
      <c r="U149">
        <v>63</v>
      </c>
      <c r="V149">
        <v>4</v>
      </c>
      <c r="W149">
        <v>59</v>
      </c>
      <c r="X149">
        <v>36</v>
      </c>
      <c r="Y149">
        <v>23</v>
      </c>
      <c r="Z149">
        <v>4</v>
      </c>
      <c r="AA149">
        <v>59</v>
      </c>
      <c r="AB149">
        <v>7</v>
      </c>
      <c r="AC149">
        <v>52</v>
      </c>
      <c r="AD149">
        <v>9</v>
      </c>
      <c r="AE149">
        <v>54</v>
      </c>
      <c r="AF149">
        <v>52</v>
      </c>
      <c r="AG149">
        <v>2</v>
      </c>
    </row>
    <row r="150" spans="1:33" ht="12.75">
      <c r="A150" t="s">
        <v>36</v>
      </c>
      <c r="B150" t="s">
        <v>59</v>
      </c>
      <c r="C150" t="str">
        <f t="shared" si="10"/>
        <v>201302</v>
      </c>
      <c r="D150">
        <v>5</v>
      </c>
      <c r="E150">
        <v>840</v>
      </c>
      <c r="F150">
        <v>600</v>
      </c>
      <c r="G150">
        <v>545</v>
      </c>
      <c r="H150">
        <v>55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55</v>
      </c>
      <c r="S150">
        <v>0</v>
      </c>
      <c r="T150">
        <v>0</v>
      </c>
      <c r="U150">
        <v>55</v>
      </c>
      <c r="V150">
        <v>0</v>
      </c>
      <c r="W150">
        <v>55</v>
      </c>
      <c r="X150">
        <v>45</v>
      </c>
      <c r="Y150">
        <v>10</v>
      </c>
      <c r="Z150">
        <v>0</v>
      </c>
      <c r="AA150">
        <v>55</v>
      </c>
      <c r="AB150">
        <v>7</v>
      </c>
      <c r="AC150">
        <v>48</v>
      </c>
      <c r="AD150">
        <v>1</v>
      </c>
      <c r="AE150">
        <v>54</v>
      </c>
      <c r="AF150">
        <v>49</v>
      </c>
      <c r="AG150">
        <v>5</v>
      </c>
    </row>
    <row r="151" spans="1:33" ht="12.75">
      <c r="A151" t="s">
        <v>36</v>
      </c>
      <c r="B151" t="s">
        <v>59</v>
      </c>
      <c r="C151" t="str">
        <f t="shared" si="10"/>
        <v>201302</v>
      </c>
      <c r="D151">
        <v>6</v>
      </c>
      <c r="E151">
        <v>370</v>
      </c>
      <c r="F151">
        <v>252</v>
      </c>
      <c r="G151">
        <v>251</v>
      </c>
      <c r="H151">
        <v>1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1</v>
      </c>
      <c r="S151">
        <v>0</v>
      </c>
      <c r="T151">
        <v>0</v>
      </c>
      <c r="U151">
        <v>1</v>
      </c>
      <c r="V151">
        <v>1</v>
      </c>
      <c r="W151">
        <v>0</v>
      </c>
      <c r="X151">
        <v>0</v>
      </c>
      <c r="Y151">
        <v>0</v>
      </c>
      <c r="Z151">
        <v>0</v>
      </c>
      <c r="AA151">
        <v>1</v>
      </c>
      <c r="AB151">
        <v>0</v>
      </c>
      <c r="AC151">
        <v>1</v>
      </c>
      <c r="AD151">
        <v>1</v>
      </c>
      <c r="AE151">
        <v>0</v>
      </c>
      <c r="AF151">
        <v>0</v>
      </c>
      <c r="AG151">
        <v>0</v>
      </c>
    </row>
    <row r="152" spans="1:33" ht="12.75">
      <c r="A152" t="s">
        <v>36</v>
      </c>
      <c r="B152" t="s">
        <v>59</v>
      </c>
      <c r="C152" t="str">
        <f t="shared" si="10"/>
        <v>201302</v>
      </c>
      <c r="D152">
        <v>7</v>
      </c>
      <c r="E152">
        <v>368</v>
      </c>
      <c r="F152">
        <v>251</v>
      </c>
      <c r="G152">
        <v>235</v>
      </c>
      <c r="H152">
        <v>16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16</v>
      </c>
      <c r="S152">
        <v>0</v>
      </c>
      <c r="T152">
        <v>0</v>
      </c>
      <c r="U152">
        <v>16</v>
      </c>
      <c r="V152">
        <v>0</v>
      </c>
      <c r="W152">
        <v>16</v>
      </c>
      <c r="X152">
        <v>11</v>
      </c>
      <c r="Y152">
        <v>5</v>
      </c>
      <c r="Z152">
        <v>0</v>
      </c>
      <c r="AA152">
        <v>16</v>
      </c>
      <c r="AB152">
        <v>2</v>
      </c>
      <c r="AC152">
        <v>14</v>
      </c>
      <c r="AD152">
        <v>0</v>
      </c>
      <c r="AE152">
        <v>16</v>
      </c>
      <c r="AF152">
        <v>14</v>
      </c>
      <c r="AG152">
        <v>2</v>
      </c>
    </row>
    <row r="153" spans="1:33" ht="12.75">
      <c r="A153" t="s">
        <v>36</v>
      </c>
      <c r="B153" t="s">
        <v>59</v>
      </c>
      <c r="C153" t="str">
        <f t="shared" si="10"/>
        <v>201302</v>
      </c>
      <c r="D153">
        <v>8</v>
      </c>
      <c r="E153">
        <v>347</v>
      </c>
      <c r="F153">
        <v>200</v>
      </c>
      <c r="G153">
        <v>175</v>
      </c>
      <c r="H153">
        <v>25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25</v>
      </c>
      <c r="S153">
        <v>0</v>
      </c>
      <c r="T153">
        <v>0</v>
      </c>
      <c r="U153">
        <v>25</v>
      </c>
      <c r="V153">
        <v>0</v>
      </c>
      <c r="W153">
        <v>25</v>
      </c>
      <c r="X153">
        <v>22</v>
      </c>
      <c r="Y153">
        <v>3</v>
      </c>
      <c r="Z153">
        <v>0</v>
      </c>
      <c r="AA153">
        <v>25</v>
      </c>
      <c r="AB153">
        <v>3</v>
      </c>
      <c r="AC153">
        <v>22</v>
      </c>
      <c r="AD153">
        <v>0</v>
      </c>
      <c r="AE153">
        <v>25</v>
      </c>
      <c r="AF153">
        <v>25</v>
      </c>
      <c r="AG153">
        <v>0</v>
      </c>
    </row>
    <row r="154" spans="1:33" ht="12.75">
      <c r="A154" t="s">
        <v>36</v>
      </c>
      <c r="B154" t="s">
        <v>59</v>
      </c>
      <c r="C154" t="str">
        <f t="shared" si="10"/>
        <v>201302</v>
      </c>
      <c r="D154">
        <v>9</v>
      </c>
      <c r="E154">
        <v>296</v>
      </c>
      <c r="F154">
        <v>200</v>
      </c>
      <c r="G154">
        <v>187</v>
      </c>
      <c r="H154">
        <v>13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13</v>
      </c>
      <c r="S154">
        <v>0</v>
      </c>
      <c r="T154">
        <v>0</v>
      </c>
      <c r="U154">
        <v>13</v>
      </c>
      <c r="V154">
        <v>1</v>
      </c>
      <c r="W154">
        <v>12</v>
      </c>
      <c r="X154">
        <v>7</v>
      </c>
      <c r="Y154">
        <v>5</v>
      </c>
      <c r="Z154">
        <v>0</v>
      </c>
      <c r="AA154">
        <v>13</v>
      </c>
      <c r="AB154">
        <v>5</v>
      </c>
      <c r="AC154">
        <v>8</v>
      </c>
      <c r="AD154">
        <v>0</v>
      </c>
      <c r="AE154">
        <v>13</v>
      </c>
      <c r="AF154">
        <v>11</v>
      </c>
      <c r="AG154">
        <v>2</v>
      </c>
    </row>
    <row r="155" spans="1:33" ht="12.75">
      <c r="A155" t="s">
        <v>36</v>
      </c>
      <c r="B155" t="s">
        <v>59</v>
      </c>
      <c r="C155" t="str">
        <f t="shared" si="10"/>
        <v>201302</v>
      </c>
      <c r="D155">
        <v>10</v>
      </c>
      <c r="E155">
        <v>214</v>
      </c>
      <c r="F155">
        <v>151</v>
      </c>
      <c r="G155">
        <v>131</v>
      </c>
      <c r="H155">
        <v>20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20</v>
      </c>
      <c r="S155">
        <v>0</v>
      </c>
      <c r="T155">
        <v>0</v>
      </c>
      <c r="U155">
        <v>20</v>
      </c>
      <c r="V155">
        <v>0</v>
      </c>
      <c r="W155">
        <v>20</v>
      </c>
      <c r="X155">
        <v>15</v>
      </c>
      <c r="Y155">
        <v>5</v>
      </c>
      <c r="Z155">
        <v>0</v>
      </c>
      <c r="AA155">
        <v>20</v>
      </c>
      <c r="AB155">
        <v>2</v>
      </c>
      <c r="AC155">
        <v>18</v>
      </c>
      <c r="AD155">
        <v>0</v>
      </c>
      <c r="AE155">
        <v>20</v>
      </c>
      <c r="AF155">
        <v>19</v>
      </c>
      <c r="AG155">
        <v>1</v>
      </c>
    </row>
    <row r="156" spans="1:33" ht="12.75">
      <c r="A156" t="s">
        <v>36</v>
      </c>
      <c r="B156" t="s">
        <v>59</v>
      </c>
      <c r="C156" t="str">
        <f t="shared" si="10"/>
        <v>201302</v>
      </c>
      <c r="D156">
        <v>11</v>
      </c>
      <c r="E156">
        <v>419</v>
      </c>
      <c r="F156">
        <v>300</v>
      </c>
      <c r="G156">
        <v>266</v>
      </c>
      <c r="H156">
        <v>34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34</v>
      </c>
      <c r="S156">
        <v>0</v>
      </c>
      <c r="T156">
        <v>0</v>
      </c>
      <c r="U156">
        <v>34</v>
      </c>
      <c r="V156">
        <v>3</v>
      </c>
      <c r="W156">
        <v>31</v>
      </c>
      <c r="X156">
        <v>19</v>
      </c>
      <c r="Y156">
        <v>12</v>
      </c>
      <c r="Z156">
        <v>2</v>
      </c>
      <c r="AA156">
        <v>32</v>
      </c>
      <c r="AB156">
        <v>6</v>
      </c>
      <c r="AC156">
        <v>26</v>
      </c>
      <c r="AD156">
        <v>7</v>
      </c>
      <c r="AE156">
        <v>27</v>
      </c>
      <c r="AF156">
        <v>20</v>
      </c>
      <c r="AG156">
        <v>7</v>
      </c>
    </row>
    <row r="157" spans="1:33" ht="12.75">
      <c r="A157" t="s">
        <v>36</v>
      </c>
      <c r="B157" t="s">
        <v>59</v>
      </c>
      <c r="C157" t="str">
        <f t="shared" si="10"/>
        <v>201302</v>
      </c>
      <c r="D157">
        <v>12</v>
      </c>
      <c r="E157">
        <v>169</v>
      </c>
      <c r="F157">
        <v>100</v>
      </c>
      <c r="G157">
        <v>81</v>
      </c>
      <c r="H157">
        <v>19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19</v>
      </c>
      <c r="S157">
        <v>0</v>
      </c>
      <c r="T157">
        <v>0</v>
      </c>
      <c r="U157">
        <v>19</v>
      </c>
      <c r="V157">
        <v>0</v>
      </c>
      <c r="W157">
        <v>19</v>
      </c>
      <c r="X157">
        <v>10</v>
      </c>
      <c r="Y157">
        <v>9</v>
      </c>
      <c r="Z157">
        <v>0</v>
      </c>
      <c r="AA157">
        <v>19</v>
      </c>
      <c r="AB157">
        <v>2</v>
      </c>
      <c r="AC157">
        <v>17</v>
      </c>
      <c r="AD157">
        <v>0</v>
      </c>
      <c r="AE157">
        <v>19</v>
      </c>
      <c r="AF157">
        <v>13</v>
      </c>
      <c r="AG157">
        <v>6</v>
      </c>
    </row>
    <row r="158" spans="1:33" ht="12.75">
      <c r="A158" t="s">
        <v>36</v>
      </c>
      <c r="B158" t="s">
        <v>59</v>
      </c>
      <c r="C158" t="str">
        <f t="shared" si="10"/>
        <v>201302</v>
      </c>
      <c r="D158">
        <v>13</v>
      </c>
      <c r="E158">
        <v>213</v>
      </c>
      <c r="F158">
        <v>152</v>
      </c>
      <c r="G158">
        <v>142</v>
      </c>
      <c r="H158">
        <v>10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10</v>
      </c>
      <c r="S158">
        <v>0</v>
      </c>
      <c r="T158">
        <v>0</v>
      </c>
      <c r="U158">
        <v>10</v>
      </c>
      <c r="V158">
        <v>0</v>
      </c>
      <c r="W158">
        <v>10</v>
      </c>
      <c r="X158">
        <v>9</v>
      </c>
      <c r="Y158">
        <v>1</v>
      </c>
      <c r="Z158">
        <v>0</v>
      </c>
      <c r="AA158">
        <v>10</v>
      </c>
      <c r="AB158">
        <v>0</v>
      </c>
      <c r="AC158">
        <v>10</v>
      </c>
      <c r="AD158">
        <v>0</v>
      </c>
      <c r="AE158">
        <v>10</v>
      </c>
      <c r="AF158">
        <v>9</v>
      </c>
      <c r="AG158">
        <v>1</v>
      </c>
    </row>
    <row r="159" spans="1:33" ht="12.75">
      <c r="A159" t="s">
        <v>36</v>
      </c>
      <c r="B159" t="s">
        <v>59</v>
      </c>
      <c r="C159" t="str">
        <f t="shared" si="10"/>
        <v>201302</v>
      </c>
      <c r="D159">
        <v>14</v>
      </c>
      <c r="E159">
        <v>336</v>
      </c>
      <c r="F159">
        <v>200</v>
      </c>
      <c r="G159">
        <v>186</v>
      </c>
      <c r="H159">
        <v>14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14</v>
      </c>
      <c r="S159">
        <v>0</v>
      </c>
      <c r="T159">
        <v>0</v>
      </c>
      <c r="U159">
        <v>14</v>
      </c>
      <c r="V159">
        <v>1</v>
      </c>
      <c r="W159">
        <v>13</v>
      </c>
      <c r="X159">
        <v>4</v>
      </c>
      <c r="Y159">
        <v>9</v>
      </c>
      <c r="Z159">
        <v>1</v>
      </c>
      <c r="AA159">
        <v>13</v>
      </c>
      <c r="AB159">
        <v>0</v>
      </c>
      <c r="AC159">
        <v>13</v>
      </c>
      <c r="AD159">
        <v>1</v>
      </c>
      <c r="AE159">
        <v>13</v>
      </c>
      <c r="AF159">
        <v>10</v>
      </c>
      <c r="AG159">
        <v>3</v>
      </c>
    </row>
    <row r="160" spans="1:33" ht="12.75">
      <c r="A160" t="s">
        <v>36</v>
      </c>
      <c r="B160" t="s">
        <v>59</v>
      </c>
      <c r="C160" t="str">
        <f t="shared" si="10"/>
        <v>201302</v>
      </c>
      <c r="D160">
        <v>15</v>
      </c>
      <c r="E160">
        <v>44</v>
      </c>
      <c r="F160">
        <v>51</v>
      </c>
      <c r="G160">
        <v>43</v>
      </c>
      <c r="H160">
        <v>8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8</v>
      </c>
      <c r="S160">
        <v>0</v>
      </c>
      <c r="T160">
        <v>0</v>
      </c>
      <c r="U160">
        <v>8</v>
      </c>
      <c r="V160">
        <v>0</v>
      </c>
      <c r="W160">
        <v>8</v>
      </c>
      <c r="X160">
        <v>7</v>
      </c>
      <c r="Y160">
        <v>1</v>
      </c>
      <c r="Z160">
        <v>2</v>
      </c>
      <c r="AA160">
        <v>6</v>
      </c>
      <c r="AB160">
        <v>5</v>
      </c>
      <c r="AC160">
        <v>1</v>
      </c>
      <c r="AD160">
        <v>2</v>
      </c>
      <c r="AE160">
        <v>6</v>
      </c>
      <c r="AF160">
        <v>6</v>
      </c>
      <c r="AG160">
        <v>0</v>
      </c>
    </row>
    <row r="161" spans="1:33" ht="12.75">
      <c r="A161" t="s">
        <v>36</v>
      </c>
      <c r="B161" t="s">
        <v>59</v>
      </c>
      <c r="C161" t="str">
        <f t="shared" si="10"/>
        <v>201302</v>
      </c>
      <c r="D161">
        <v>16</v>
      </c>
      <c r="E161">
        <v>64</v>
      </c>
      <c r="F161">
        <v>100</v>
      </c>
      <c r="G161">
        <v>97</v>
      </c>
      <c r="H161">
        <v>3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3</v>
      </c>
      <c r="S161">
        <v>0</v>
      </c>
      <c r="T161">
        <v>0</v>
      </c>
      <c r="U161">
        <v>3</v>
      </c>
      <c r="V161">
        <v>0</v>
      </c>
      <c r="W161">
        <v>3</v>
      </c>
      <c r="X161">
        <v>1</v>
      </c>
      <c r="Y161">
        <v>2</v>
      </c>
      <c r="Z161">
        <v>0</v>
      </c>
      <c r="AA161">
        <v>3</v>
      </c>
      <c r="AB161">
        <v>1</v>
      </c>
      <c r="AC161">
        <v>2</v>
      </c>
      <c r="AD161">
        <v>1</v>
      </c>
      <c r="AE161">
        <v>2</v>
      </c>
      <c r="AF161">
        <v>1</v>
      </c>
      <c r="AG161">
        <v>1</v>
      </c>
    </row>
    <row r="162" spans="1:33" ht="12.75">
      <c r="A162" t="s">
        <v>36</v>
      </c>
      <c r="B162" t="s">
        <v>60</v>
      </c>
      <c r="C162" t="str">
        <f>"201303"</f>
        <v>201303</v>
      </c>
      <c r="D162">
        <v>1</v>
      </c>
      <c r="E162">
        <v>1443</v>
      </c>
      <c r="F162">
        <v>1000</v>
      </c>
      <c r="G162">
        <v>946</v>
      </c>
      <c r="H162">
        <v>54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54</v>
      </c>
      <c r="S162">
        <v>0</v>
      </c>
      <c r="T162">
        <v>0</v>
      </c>
      <c r="U162">
        <v>54</v>
      </c>
      <c r="V162">
        <v>1</v>
      </c>
      <c r="W162">
        <v>53</v>
      </c>
      <c r="X162">
        <v>40</v>
      </c>
      <c r="Y162">
        <v>13</v>
      </c>
      <c r="Z162">
        <v>2</v>
      </c>
      <c r="AA162">
        <v>52</v>
      </c>
      <c r="AB162">
        <v>11</v>
      </c>
      <c r="AC162">
        <v>41</v>
      </c>
      <c r="AD162">
        <v>3</v>
      </c>
      <c r="AE162">
        <v>51</v>
      </c>
      <c r="AF162">
        <v>51</v>
      </c>
      <c r="AG162">
        <v>0</v>
      </c>
    </row>
    <row r="163" spans="1:33" ht="12.75">
      <c r="A163" t="s">
        <v>36</v>
      </c>
      <c r="B163" t="s">
        <v>60</v>
      </c>
      <c r="C163" t="str">
        <f>"201303"</f>
        <v>201303</v>
      </c>
      <c r="D163">
        <v>2</v>
      </c>
      <c r="E163">
        <v>1162</v>
      </c>
      <c r="F163">
        <v>800</v>
      </c>
      <c r="G163">
        <v>742</v>
      </c>
      <c r="H163">
        <v>58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58</v>
      </c>
      <c r="S163">
        <v>0</v>
      </c>
      <c r="T163">
        <v>0</v>
      </c>
      <c r="U163">
        <v>58</v>
      </c>
      <c r="V163">
        <v>2</v>
      </c>
      <c r="W163">
        <v>56</v>
      </c>
      <c r="X163">
        <v>43</v>
      </c>
      <c r="Y163">
        <v>13</v>
      </c>
      <c r="Z163">
        <v>1</v>
      </c>
      <c r="AA163">
        <v>57</v>
      </c>
      <c r="AB163">
        <v>12</v>
      </c>
      <c r="AC163">
        <v>45</v>
      </c>
      <c r="AD163">
        <v>1</v>
      </c>
      <c r="AE163">
        <v>57</v>
      </c>
      <c r="AF163">
        <v>51</v>
      </c>
      <c r="AG163">
        <v>6</v>
      </c>
    </row>
    <row r="164" spans="1:33" ht="12.75">
      <c r="A164" t="s">
        <v>36</v>
      </c>
      <c r="B164" t="s">
        <v>60</v>
      </c>
      <c r="C164" t="str">
        <f>"201303"</f>
        <v>201303</v>
      </c>
      <c r="D164">
        <v>3</v>
      </c>
      <c r="E164">
        <v>908</v>
      </c>
      <c r="F164">
        <v>601</v>
      </c>
      <c r="G164">
        <v>561</v>
      </c>
      <c r="H164">
        <v>40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40</v>
      </c>
      <c r="S164">
        <v>0</v>
      </c>
      <c r="T164">
        <v>0</v>
      </c>
      <c r="U164">
        <v>40</v>
      </c>
      <c r="V164">
        <v>2</v>
      </c>
      <c r="W164">
        <v>38</v>
      </c>
      <c r="X164">
        <v>32</v>
      </c>
      <c r="Y164">
        <v>6</v>
      </c>
      <c r="Z164">
        <v>2</v>
      </c>
      <c r="AA164">
        <v>38</v>
      </c>
      <c r="AB164">
        <v>6</v>
      </c>
      <c r="AC164">
        <v>32</v>
      </c>
      <c r="AD164">
        <v>2</v>
      </c>
      <c r="AE164">
        <v>38</v>
      </c>
      <c r="AF164">
        <v>34</v>
      </c>
      <c r="AG164">
        <v>4</v>
      </c>
    </row>
    <row r="165" spans="1:33" ht="12.75">
      <c r="A165" t="s">
        <v>36</v>
      </c>
      <c r="B165" t="s">
        <v>60</v>
      </c>
      <c r="C165" t="str">
        <f>"201303"</f>
        <v>201303</v>
      </c>
      <c r="D165">
        <v>4</v>
      </c>
      <c r="E165">
        <v>617</v>
      </c>
      <c r="F165">
        <v>400</v>
      </c>
      <c r="G165">
        <v>339</v>
      </c>
      <c r="H165">
        <v>61</v>
      </c>
      <c r="I165">
        <v>0</v>
      </c>
      <c r="J165">
        <v>4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61</v>
      </c>
      <c r="S165">
        <v>0</v>
      </c>
      <c r="T165">
        <v>0</v>
      </c>
      <c r="U165">
        <v>61</v>
      </c>
      <c r="V165">
        <v>0</v>
      </c>
      <c r="W165">
        <v>61</v>
      </c>
      <c r="X165">
        <v>52</v>
      </c>
      <c r="Y165">
        <v>9</v>
      </c>
      <c r="Z165">
        <v>0</v>
      </c>
      <c r="AA165">
        <v>61</v>
      </c>
      <c r="AB165">
        <v>14</v>
      </c>
      <c r="AC165">
        <v>47</v>
      </c>
      <c r="AD165">
        <v>0</v>
      </c>
      <c r="AE165">
        <v>61</v>
      </c>
      <c r="AF165">
        <v>59</v>
      </c>
      <c r="AG165">
        <v>2</v>
      </c>
    </row>
    <row r="166" spans="1:33" ht="12.75">
      <c r="A166" t="s">
        <v>36</v>
      </c>
      <c r="B166" t="s">
        <v>60</v>
      </c>
      <c r="C166" t="str">
        <f>"201303"</f>
        <v>201303</v>
      </c>
      <c r="D166">
        <v>5</v>
      </c>
      <c r="E166">
        <v>1175</v>
      </c>
      <c r="F166">
        <v>800</v>
      </c>
      <c r="G166">
        <v>729</v>
      </c>
      <c r="H166">
        <v>71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71</v>
      </c>
      <c r="S166">
        <v>0</v>
      </c>
      <c r="T166">
        <v>0</v>
      </c>
      <c r="U166">
        <v>71</v>
      </c>
      <c r="V166">
        <v>2</v>
      </c>
      <c r="W166">
        <v>69</v>
      </c>
      <c r="X166">
        <v>52</v>
      </c>
      <c r="Y166">
        <v>17</v>
      </c>
      <c r="Z166">
        <v>2</v>
      </c>
      <c r="AA166">
        <v>69</v>
      </c>
      <c r="AB166">
        <v>7</v>
      </c>
      <c r="AC166">
        <v>62</v>
      </c>
      <c r="AD166">
        <v>1</v>
      </c>
      <c r="AE166">
        <v>70</v>
      </c>
      <c r="AF166">
        <v>64</v>
      </c>
      <c r="AG166">
        <v>6</v>
      </c>
    </row>
    <row r="167" spans="1:33" ht="12.75">
      <c r="A167" t="s">
        <v>36</v>
      </c>
      <c r="B167" t="s">
        <v>61</v>
      </c>
      <c r="C167" t="str">
        <f>"201304"</f>
        <v>201304</v>
      </c>
      <c r="D167">
        <v>1</v>
      </c>
      <c r="E167">
        <v>1350</v>
      </c>
      <c r="F167">
        <v>950</v>
      </c>
      <c r="G167">
        <v>870</v>
      </c>
      <c r="H167">
        <v>80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80</v>
      </c>
      <c r="S167">
        <v>0</v>
      </c>
      <c r="T167">
        <v>0</v>
      </c>
      <c r="U167">
        <v>80</v>
      </c>
      <c r="V167">
        <v>1</v>
      </c>
      <c r="W167">
        <v>79</v>
      </c>
      <c r="X167">
        <v>63</v>
      </c>
      <c r="Y167">
        <v>16</v>
      </c>
      <c r="Z167">
        <v>2</v>
      </c>
      <c r="AA167">
        <v>78</v>
      </c>
      <c r="AB167">
        <v>17</v>
      </c>
      <c r="AC167">
        <v>61</v>
      </c>
      <c r="AD167">
        <v>4</v>
      </c>
      <c r="AE167">
        <v>76</v>
      </c>
      <c r="AF167">
        <v>71</v>
      </c>
      <c r="AG167">
        <v>5</v>
      </c>
    </row>
    <row r="168" spans="1:33" ht="12.75">
      <c r="A168" t="s">
        <v>36</v>
      </c>
      <c r="B168" t="s">
        <v>61</v>
      </c>
      <c r="C168" t="str">
        <f>"201304"</f>
        <v>201304</v>
      </c>
      <c r="D168">
        <v>2</v>
      </c>
      <c r="E168">
        <v>1218</v>
      </c>
      <c r="F168">
        <v>850</v>
      </c>
      <c r="G168">
        <v>790</v>
      </c>
      <c r="H168">
        <v>60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60</v>
      </c>
      <c r="S168">
        <v>0</v>
      </c>
      <c r="T168">
        <v>0</v>
      </c>
      <c r="U168">
        <v>60</v>
      </c>
      <c r="V168">
        <v>5</v>
      </c>
      <c r="W168">
        <v>55</v>
      </c>
      <c r="X168">
        <v>49</v>
      </c>
      <c r="Y168">
        <v>6</v>
      </c>
      <c r="Z168">
        <v>6</v>
      </c>
      <c r="AA168">
        <v>54</v>
      </c>
      <c r="AB168">
        <v>7</v>
      </c>
      <c r="AC168">
        <v>47</v>
      </c>
      <c r="AD168">
        <v>7</v>
      </c>
      <c r="AE168">
        <v>53</v>
      </c>
      <c r="AF168">
        <v>47</v>
      </c>
      <c r="AG168">
        <v>6</v>
      </c>
    </row>
    <row r="169" spans="1:33" ht="12.75">
      <c r="A169" t="s">
        <v>36</v>
      </c>
      <c r="B169" t="s">
        <v>61</v>
      </c>
      <c r="C169" t="str">
        <f>"201304"</f>
        <v>201304</v>
      </c>
      <c r="D169">
        <v>3</v>
      </c>
      <c r="E169">
        <v>1151</v>
      </c>
      <c r="F169">
        <v>800</v>
      </c>
      <c r="G169">
        <v>770</v>
      </c>
      <c r="H169">
        <v>30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30</v>
      </c>
      <c r="S169">
        <v>0</v>
      </c>
      <c r="T169">
        <v>0</v>
      </c>
      <c r="U169">
        <v>30</v>
      </c>
      <c r="V169">
        <v>3</v>
      </c>
      <c r="W169">
        <v>27</v>
      </c>
      <c r="X169">
        <v>23</v>
      </c>
      <c r="Y169">
        <v>4</v>
      </c>
      <c r="Z169">
        <v>2</v>
      </c>
      <c r="AA169">
        <v>28</v>
      </c>
      <c r="AB169">
        <v>0</v>
      </c>
      <c r="AC169">
        <v>28</v>
      </c>
      <c r="AD169">
        <v>2</v>
      </c>
      <c r="AE169">
        <v>28</v>
      </c>
      <c r="AF169">
        <v>23</v>
      </c>
      <c r="AG169">
        <v>5</v>
      </c>
    </row>
    <row r="170" spans="1:33" ht="12.75">
      <c r="A170" t="s">
        <v>36</v>
      </c>
      <c r="B170" t="s">
        <v>62</v>
      </c>
      <c r="C170" t="str">
        <f>"201305"</f>
        <v>201305</v>
      </c>
      <c r="D170">
        <v>1</v>
      </c>
      <c r="E170">
        <v>726</v>
      </c>
      <c r="F170">
        <v>501</v>
      </c>
      <c r="G170">
        <v>458</v>
      </c>
      <c r="H170">
        <v>43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43</v>
      </c>
      <c r="S170">
        <v>0</v>
      </c>
      <c r="T170">
        <v>0</v>
      </c>
      <c r="U170">
        <v>43</v>
      </c>
      <c r="V170">
        <v>0</v>
      </c>
      <c r="W170">
        <v>43</v>
      </c>
      <c r="X170">
        <v>35</v>
      </c>
      <c r="Y170">
        <v>8</v>
      </c>
      <c r="Z170">
        <v>0</v>
      </c>
      <c r="AA170">
        <v>43</v>
      </c>
      <c r="AB170">
        <v>10</v>
      </c>
      <c r="AC170">
        <v>33</v>
      </c>
      <c r="AD170">
        <v>0</v>
      </c>
      <c r="AE170">
        <v>43</v>
      </c>
      <c r="AF170">
        <v>40</v>
      </c>
      <c r="AG170">
        <v>3</v>
      </c>
    </row>
    <row r="171" spans="1:33" ht="12.75">
      <c r="A171" t="s">
        <v>36</v>
      </c>
      <c r="B171" t="s">
        <v>62</v>
      </c>
      <c r="C171" t="str">
        <f>"201305"</f>
        <v>201305</v>
      </c>
      <c r="D171">
        <v>2</v>
      </c>
      <c r="E171">
        <v>699</v>
      </c>
      <c r="F171">
        <v>450</v>
      </c>
      <c r="G171">
        <v>444</v>
      </c>
      <c r="H171">
        <v>6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6</v>
      </c>
      <c r="S171">
        <v>0</v>
      </c>
      <c r="T171">
        <v>0</v>
      </c>
      <c r="U171">
        <v>6</v>
      </c>
      <c r="V171">
        <v>0</v>
      </c>
      <c r="W171">
        <v>6</v>
      </c>
      <c r="X171">
        <v>6</v>
      </c>
      <c r="Y171">
        <v>0</v>
      </c>
      <c r="Z171">
        <v>0</v>
      </c>
      <c r="AA171">
        <v>6</v>
      </c>
      <c r="AB171">
        <v>1</v>
      </c>
      <c r="AC171">
        <v>5</v>
      </c>
      <c r="AD171">
        <v>0</v>
      </c>
      <c r="AE171">
        <v>6</v>
      </c>
      <c r="AF171">
        <v>6</v>
      </c>
      <c r="AG171">
        <v>0</v>
      </c>
    </row>
    <row r="172" spans="1:33" ht="12.75">
      <c r="A172" t="s">
        <v>36</v>
      </c>
      <c r="B172" t="s">
        <v>62</v>
      </c>
      <c r="C172" t="str">
        <f>"201305"</f>
        <v>201305</v>
      </c>
      <c r="D172">
        <v>3</v>
      </c>
      <c r="E172">
        <v>732</v>
      </c>
      <c r="F172">
        <v>500</v>
      </c>
      <c r="G172">
        <v>449</v>
      </c>
      <c r="H172">
        <v>51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51</v>
      </c>
      <c r="S172">
        <v>0</v>
      </c>
      <c r="T172">
        <v>0</v>
      </c>
      <c r="U172">
        <v>51</v>
      </c>
      <c r="V172">
        <v>4</v>
      </c>
      <c r="W172">
        <v>47</v>
      </c>
      <c r="X172">
        <v>30</v>
      </c>
      <c r="Y172">
        <v>17</v>
      </c>
      <c r="Z172">
        <v>0</v>
      </c>
      <c r="AA172">
        <v>51</v>
      </c>
      <c r="AB172">
        <v>18</v>
      </c>
      <c r="AC172">
        <v>33</v>
      </c>
      <c r="AD172">
        <v>0</v>
      </c>
      <c r="AE172">
        <v>51</v>
      </c>
      <c r="AF172">
        <v>42</v>
      </c>
      <c r="AG172">
        <v>9</v>
      </c>
    </row>
    <row r="173" spans="1:33" ht="12.75">
      <c r="A173" t="s">
        <v>36</v>
      </c>
      <c r="B173" t="s">
        <v>62</v>
      </c>
      <c r="C173" t="str">
        <f>"201305"</f>
        <v>201305</v>
      </c>
      <c r="D173">
        <v>4</v>
      </c>
      <c r="E173">
        <v>627</v>
      </c>
      <c r="F173">
        <v>450</v>
      </c>
      <c r="G173">
        <v>432</v>
      </c>
      <c r="H173">
        <v>18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18</v>
      </c>
      <c r="S173">
        <v>0</v>
      </c>
      <c r="T173">
        <v>0</v>
      </c>
      <c r="U173">
        <v>18</v>
      </c>
      <c r="V173">
        <v>1</v>
      </c>
      <c r="W173">
        <v>17</v>
      </c>
      <c r="X173">
        <v>15</v>
      </c>
      <c r="Y173">
        <v>2</v>
      </c>
      <c r="Z173">
        <v>0</v>
      </c>
      <c r="AA173">
        <v>18</v>
      </c>
      <c r="AB173">
        <v>3</v>
      </c>
      <c r="AC173">
        <v>15</v>
      </c>
      <c r="AD173">
        <v>0</v>
      </c>
      <c r="AE173">
        <v>18</v>
      </c>
      <c r="AF173">
        <v>15</v>
      </c>
      <c r="AG173">
        <v>3</v>
      </c>
    </row>
    <row r="174" spans="1:33" ht="12.75">
      <c r="A174" t="s">
        <v>36</v>
      </c>
      <c r="B174" t="s">
        <v>63</v>
      </c>
      <c r="C174" t="str">
        <f>"201306"</f>
        <v>201306</v>
      </c>
      <c r="D174">
        <v>1</v>
      </c>
      <c r="E174">
        <v>633</v>
      </c>
      <c r="F174">
        <v>450</v>
      </c>
      <c r="G174">
        <v>407</v>
      </c>
      <c r="H174">
        <v>43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43</v>
      </c>
      <c r="S174">
        <v>0</v>
      </c>
      <c r="T174">
        <v>0</v>
      </c>
      <c r="U174">
        <v>43</v>
      </c>
      <c r="V174">
        <v>0</v>
      </c>
      <c r="W174">
        <v>43</v>
      </c>
      <c r="X174">
        <v>35</v>
      </c>
      <c r="Y174">
        <v>8</v>
      </c>
      <c r="Z174">
        <v>0</v>
      </c>
      <c r="AA174">
        <v>43</v>
      </c>
      <c r="AB174">
        <v>3</v>
      </c>
      <c r="AC174">
        <v>40</v>
      </c>
      <c r="AD174">
        <v>2</v>
      </c>
      <c r="AE174">
        <v>41</v>
      </c>
      <c r="AF174">
        <v>38</v>
      </c>
      <c r="AG174">
        <v>3</v>
      </c>
    </row>
    <row r="175" spans="1:33" ht="12.75">
      <c r="A175" t="s">
        <v>36</v>
      </c>
      <c r="B175" t="s">
        <v>63</v>
      </c>
      <c r="C175" t="str">
        <f>"201306"</f>
        <v>201306</v>
      </c>
      <c r="D175">
        <v>2</v>
      </c>
      <c r="E175">
        <v>745</v>
      </c>
      <c r="F175">
        <v>500</v>
      </c>
      <c r="G175">
        <v>465</v>
      </c>
      <c r="H175">
        <v>35</v>
      </c>
      <c r="I175">
        <v>2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35</v>
      </c>
      <c r="S175">
        <v>0</v>
      </c>
      <c r="T175">
        <v>0</v>
      </c>
      <c r="U175">
        <v>35</v>
      </c>
      <c r="V175">
        <v>1</v>
      </c>
      <c r="W175">
        <v>34</v>
      </c>
      <c r="X175">
        <v>29</v>
      </c>
      <c r="Y175">
        <v>5</v>
      </c>
      <c r="Z175">
        <v>2</v>
      </c>
      <c r="AA175">
        <v>33</v>
      </c>
      <c r="AB175">
        <v>2</v>
      </c>
      <c r="AC175">
        <v>31</v>
      </c>
      <c r="AD175">
        <v>1</v>
      </c>
      <c r="AE175">
        <v>34</v>
      </c>
      <c r="AF175">
        <v>29</v>
      </c>
      <c r="AG175">
        <v>5</v>
      </c>
    </row>
    <row r="176" spans="1:33" ht="12.75">
      <c r="A176" t="s">
        <v>36</v>
      </c>
      <c r="B176" t="s">
        <v>63</v>
      </c>
      <c r="C176" t="str">
        <f>"201306"</f>
        <v>201306</v>
      </c>
      <c r="D176">
        <v>3</v>
      </c>
      <c r="E176">
        <v>706</v>
      </c>
      <c r="F176">
        <v>500</v>
      </c>
      <c r="G176">
        <v>468</v>
      </c>
      <c r="H176">
        <v>32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32</v>
      </c>
      <c r="S176">
        <v>0</v>
      </c>
      <c r="T176">
        <v>0</v>
      </c>
      <c r="U176">
        <v>32</v>
      </c>
      <c r="V176">
        <v>0</v>
      </c>
      <c r="W176">
        <v>32</v>
      </c>
      <c r="X176">
        <v>23</v>
      </c>
      <c r="Y176">
        <v>9</v>
      </c>
      <c r="Z176">
        <v>2</v>
      </c>
      <c r="AA176">
        <v>30</v>
      </c>
      <c r="AB176">
        <v>7</v>
      </c>
      <c r="AC176">
        <v>23</v>
      </c>
      <c r="AD176">
        <v>2</v>
      </c>
      <c r="AE176">
        <v>30</v>
      </c>
      <c r="AF176">
        <v>26</v>
      </c>
      <c r="AG176">
        <v>4</v>
      </c>
    </row>
    <row r="177" spans="1:33" ht="12.75">
      <c r="A177" t="s">
        <v>36</v>
      </c>
      <c r="B177" t="s">
        <v>63</v>
      </c>
      <c r="C177" t="str">
        <f>"201306"</f>
        <v>201306</v>
      </c>
      <c r="D177">
        <v>4</v>
      </c>
      <c r="E177">
        <v>507</v>
      </c>
      <c r="F177">
        <v>350</v>
      </c>
      <c r="G177">
        <v>330</v>
      </c>
      <c r="H177">
        <v>20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20</v>
      </c>
      <c r="S177">
        <v>0</v>
      </c>
      <c r="T177">
        <v>0</v>
      </c>
      <c r="U177">
        <v>20</v>
      </c>
      <c r="V177">
        <v>1</v>
      </c>
      <c r="W177">
        <v>19</v>
      </c>
      <c r="X177">
        <v>12</v>
      </c>
      <c r="Y177">
        <v>7</v>
      </c>
      <c r="Z177">
        <v>1</v>
      </c>
      <c r="AA177">
        <v>19</v>
      </c>
      <c r="AB177">
        <v>4</v>
      </c>
      <c r="AC177">
        <v>15</v>
      </c>
      <c r="AD177">
        <v>2</v>
      </c>
      <c r="AE177">
        <v>18</v>
      </c>
      <c r="AF177">
        <v>11</v>
      </c>
      <c r="AG177">
        <v>7</v>
      </c>
    </row>
    <row r="178" spans="1:33" ht="12.75">
      <c r="A178" t="s">
        <v>36</v>
      </c>
      <c r="B178" t="s">
        <v>64</v>
      </c>
      <c r="C178" t="str">
        <f>"201307"</f>
        <v>201307</v>
      </c>
      <c r="D178">
        <v>1</v>
      </c>
      <c r="E178">
        <v>1001</v>
      </c>
      <c r="F178">
        <v>700</v>
      </c>
      <c r="G178">
        <v>622</v>
      </c>
      <c r="H178">
        <v>78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78</v>
      </c>
      <c r="S178">
        <v>0</v>
      </c>
      <c r="T178">
        <v>0</v>
      </c>
      <c r="U178">
        <v>78</v>
      </c>
      <c r="V178">
        <v>8</v>
      </c>
      <c r="W178">
        <v>70</v>
      </c>
      <c r="X178">
        <v>57</v>
      </c>
      <c r="Y178">
        <v>13</v>
      </c>
      <c r="Z178">
        <v>7</v>
      </c>
      <c r="AA178">
        <v>71</v>
      </c>
      <c r="AB178">
        <v>15</v>
      </c>
      <c r="AC178">
        <v>56</v>
      </c>
      <c r="AD178">
        <v>6</v>
      </c>
      <c r="AE178">
        <v>72</v>
      </c>
      <c r="AF178">
        <v>63</v>
      </c>
      <c r="AG178">
        <v>9</v>
      </c>
    </row>
    <row r="179" spans="1:33" ht="12.75">
      <c r="A179" t="s">
        <v>36</v>
      </c>
      <c r="B179" t="s">
        <v>64</v>
      </c>
      <c r="C179" t="str">
        <f>"201307"</f>
        <v>201307</v>
      </c>
      <c r="D179">
        <v>2</v>
      </c>
      <c r="E179">
        <v>1109</v>
      </c>
      <c r="F179">
        <v>750</v>
      </c>
      <c r="G179">
        <v>670</v>
      </c>
      <c r="H179">
        <v>80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80</v>
      </c>
      <c r="S179">
        <v>0</v>
      </c>
      <c r="T179">
        <v>0</v>
      </c>
      <c r="U179">
        <v>80</v>
      </c>
      <c r="V179">
        <v>4</v>
      </c>
      <c r="W179">
        <v>76</v>
      </c>
      <c r="X179">
        <v>62</v>
      </c>
      <c r="Y179">
        <v>14</v>
      </c>
      <c r="Z179">
        <v>2</v>
      </c>
      <c r="AA179">
        <v>78</v>
      </c>
      <c r="AB179">
        <v>11</v>
      </c>
      <c r="AC179">
        <v>67</v>
      </c>
      <c r="AD179">
        <v>5</v>
      </c>
      <c r="AE179">
        <v>75</v>
      </c>
      <c r="AF179">
        <v>68</v>
      </c>
      <c r="AG179">
        <v>7</v>
      </c>
    </row>
    <row r="180" spans="1:33" ht="12.75">
      <c r="A180" t="s">
        <v>36</v>
      </c>
      <c r="B180" t="s">
        <v>64</v>
      </c>
      <c r="C180" t="str">
        <f>"201307"</f>
        <v>201307</v>
      </c>
      <c r="D180">
        <v>3</v>
      </c>
      <c r="E180">
        <v>1131</v>
      </c>
      <c r="F180">
        <v>800</v>
      </c>
      <c r="G180">
        <v>698</v>
      </c>
      <c r="H180">
        <v>102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102</v>
      </c>
      <c r="S180">
        <v>0</v>
      </c>
      <c r="T180">
        <v>0</v>
      </c>
      <c r="U180">
        <v>102</v>
      </c>
      <c r="V180">
        <v>1</v>
      </c>
      <c r="W180">
        <v>101</v>
      </c>
      <c r="X180">
        <v>87</v>
      </c>
      <c r="Y180">
        <v>14</v>
      </c>
      <c r="Z180">
        <v>3</v>
      </c>
      <c r="AA180">
        <v>99</v>
      </c>
      <c r="AB180">
        <v>19</v>
      </c>
      <c r="AC180">
        <v>80</v>
      </c>
      <c r="AD180">
        <v>2</v>
      </c>
      <c r="AE180">
        <v>100</v>
      </c>
      <c r="AF180">
        <v>86</v>
      </c>
      <c r="AG180">
        <v>14</v>
      </c>
    </row>
    <row r="181" spans="1:33" ht="12.75">
      <c r="A181" t="s">
        <v>36</v>
      </c>
      <c r="B181" t="s">
        <v>65</v>
      </c>
      <c r="C181" t="str">
        <f>"201308"</f>
        <v>201308</v>
      </c>
      <c r="D181">
        <v>1</v>
      </c>
      <c r="E181">
        <v>779</v>
      </c>
      <c r="F181">
        <v>553</v>
      </c>
      <c r="G181">
        <v>519</v>
      </c>
      <c r="H181">
        <v>34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34</v>
      </c>
      <c r="S181">
        <v>0</v>
      </c>
      <c r="T181">
        <v>0</v>
      </c>
      <c r="U181">
        <v>34</v>
      </c>
      <c r="V181">
        <v>0</v>
      </c>
      <c r="W181">
        <v>34</v>
      </c>
      <c r="X181">
        <v>18</v>
      </c>
      <c r="Y181">
        <v>16</v>
      </c>
      <c r="Z181">
        <v>0</v>
      </c>
      <c r="AA181">
        <v>34</v>
      </c>
      <c r="AB181">
        <v>14</v>
      </c>
      <c r="AC181">
        <v>20</v>
      </c>
      <c r="AD181">
        <v>0</v>
      </c>
      <c r="AE181">
        <v>34</v>
      </c>
      <c r="AF181">
        <v>29</v>
      </c>
      <c r="AG181">
        <v>5</v>
      </c>
    </row>
    <row r="182" spans="1:33" ht="12.75">
      <c r="A182" t="s">
        <v>36</v>
      </c>
      <c r="B182" t="s">
        <v>65</v>
      </c>
      <c r="C182" t="str">
        <f>"201308"</f>
        <v>201308</v>
      </c>
      <c r="D182">
        <v>2</v>
      </c>
      <c r="E182">
        <v>1412</v>
      </c>
      <c r="F182">
        <v>1003</v>
      </c>
      <c r="G182">
        <v>951</v>
      </c>
      <c r="H182">
        <v>52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52</v>
      </c>
      <c r="S182">
        <v>0</v>
      </c>
      <c r="T182">
        <v>0</v>
      </c>
      <c r="U182">
        <v>52</v>
      </c>
      <c r="V182">
        <v>2</v>
      </c>
      <c r="W182">
        <v>50</v>
      </c>
      <c r="X182">
        <v>42</v>
      </c>
      <c r="Y182">
        <v>8</v>
      </c>
      <c r="Z182">
        <v>1</v>
      </c>
      <c r="AA182">
        <v>51</v>
      </c>
      <c r="AB182">
        <v>7</v>
      </c>
      <c r="AC182">
        <v>44</v>
      </c>
      <c r="AD182">
        <v>1</v>
      </c>
      <c r="AE182">
        <v>51</v>
      </c>
      <c r="AF182">
        <v>47</v>
      </c>
      <c r="AG182">
        <v>4</v>
      </c>
    </row>
    <row r="183" spans="1:33" ht="12.75">
      <c r="A183" t="s">
        <v>36</v>
      </c>
      <c r="B183" t="s">
        <v>65</v>
      </c>
      <c r="C183" t="str">
        <f>"201308"</f>
        <v>201308</v>
      </c>
      <c r="D183">
        <v>3</v>
      </c>
      <c r="E183">
        <v>1367</v>
      </c>
      <c r="F183">
        <v>943</v>
      </c>
      <c r="G183">
        <v>890</v>
      </c>
      <c r="H183">
        <v>53</v>
      </c>
      <c r="I183">
        <v>0</v>
      </c>
      <c r="J183">
        <v>1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53</v>
      </c>
      <c r="S183">
        <v>0</v>
      </c>
      <c r="T183">
        <v>0</v>
      </c>
      <c r="U183">
        <v>53</v>
      </c>
      <c r="V183">
        <v>3</v>
      </c>
      <c r="W183">
        <v>50</v>
      </c>
      <c r="X183">
        <v>36</v>
      </c>
      <c r="Y183">
        <v>14</v>
      </c>
      <c r="Z183">
        <v>3</v>
      </c>
      <c r="AA183">
        <v>50</v>
      </c>
      <c r="AB183">
        <v>15</v>
      </c>
      <c r="AC183">
        <v>35</v>
      </c>
      <c r="AD183">
        <v>5</v>
      </c>
      <c r="AE183">
        <v>48</v>
      </c>
      <c r="AF183">
        <v>44</v>
      </c>
      <c r="AG183">
        <v>4</v>
      </c>
    </row>
    <row r="184" spans="1:33" ht="12.75">
      <c r="A184" t="s">
        <v>36</v>
      </c>
      <c r="B184" t="s">
        <v>65</v>
      </c>
      <c r="C184" t="str">
        <f>"201308"</f>
        <v>201308</v>
      </c>
      <c r="D184">
        <v>4</v>
      </c>
      <c r="E184">
        <v>1219</v>
      </c>
      <c r="F184">
        <v>853</v>
      </c>
      <c r="G184">
        <v>768</v>
      </c>
      <c r="H184">
        <v>85</v>
      </c>
      <c r="I184">
        <v>0</v>
      </c>
      <c r="J184">
        <v>1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85</v>
      </c>
      <c r="S184">
        <v>0</v>
      </c>
      <c r="T184">
        <v>0</v>
      </c>
      <c r="U184">
        <v>85</v>
      </c>
      <c r="V184">
        <v>3</v>
      </c>
      <c r="W184">
        <v>82</v>
      </c>
      <c r="X184">
        <v>63</v>
      </c>
      <c r="Y184">
        <v>19</v>
      </c>
      <c r="Z184">
        <v>3</v>
      </c>
      <c r="AA184">
        <v>82</v>
      </c>
      <c r="AB184">
        <v>10</v>
      </c>
      <c r="AC184">
        <v>72</v>
      </c>
      <c r="AD184">
        <v>4</v>
      </c>
      <c r="AE184">
        <v>81</v>
      </c>
      <c r="AF184">
        <v>74</v>
      </c>
      <c r="AG184">
        <v>7</v>
      </c>
    </row>
    <row r="185" spans="1:33" ht="12.75">
      <c r="A185" t="s">
        <v>36</v>
      </c>
      <c r="B185" t="s">
        <v>65</v>
      </c>
      <c r="C185" t="str">
        <f>"201308"</f>
        <v>201308</v>
      </c>
      <c r="D185">
        <v>5</v>
      </c>
      <c r="E185">
        <v>54</v>
      </c>
      <c r="F185">
        <v>102</v>
      </c>
      <c r="G185">
        <v>90</v>
      </c>
      <c r="H185">
        <v>12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12</v>
      </c>
      <c r="S185">
        <v>0</v>
      </c>
      <c r="T185">
        <v>0</v>
      </c>
      <c r="U185">
        <v>12</v>
      </c>
      <c r="V185">
        <v>5</v>
      </c>
      <c r="W185">
        <v>7</v>
      </c>
      <c r="X185">
        <v>3</v>
      </c>
      <c r="Y185">
        <v>4</v>
      </c>
      <c r="Z185">
        <v>5</v>
      </c>
      <c r="AA185">
        <v>7</v>
      </c>
      <c r="AB185">
        <v>3</v>
      </c>
      <c r="AC185">
        <v>4</v>
      </c>
      <c r="AD185">
        <v>5</v>
      </c>
      <c r="AE185">
        <v>7</v>
      </c>
      <c r="AF185">
        <v>3</v>
      </c>
      <c r="AG185">
        <v>4</v>
      </c>
    </row>
    <row r="186" spans="1:33" ht="12.75">
      <c r="A186" t="s">
        <v>36</v>
      </c>
      <c r="B186" t="s">
        <v>66</v>
      </c>
      <c r="C186" t="str">
        <f aca="true" t="shared" si="11" ref="C186:C191">"201309"</f>
        <v>201309</v>
      </c>
      <c r="D186">
        <v>1</v>
      </c>
      <c r="E186">
        <v>794</v>
      </c>
      <c r="F186">
        <v>552</v>
      </c>
      <c r="G186">
        <v>480</v>
      </c>
      <c r="H186">
        <v>72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72</v>
      </c>
      <c r="S186">
        <v>0</v>
      </c>
      <c r="T186">
        <v>0</v>
      </c>
      <c r="U186">
        <v>72</v>
      </c>
      <c r="V186">
        <v>0</v>
      </c>
      <c r="W186">
        <v>72</v>
      </c>
      <c r="X186">
        <v>59</v>
      </c>
      <c r="Y186">
        <v>13</v>
      </c>
      <c r="Z186">
        <v>1</v>
      </c>
      <c r="AA186">
        <v>71</v>
      </c>
      <c r="AB186">
        <v>6</v>
      </c>
      <c r="AC186">
        <v>65</v>
      </c>
      <c r="AD186">
        <v>1</v>
      </c>
      <c r="AE186">
        <v>71</v>
      </c>
      <c r="AF186">
        <v>68</v>
      </c>
      <c r="AG186">
        <v>3</v>
      </c>
    </row>
    <row r="187" spans="1:33" ht="12.75">
      <c r="A187" t="s">
        <v>36</v>
      </c>
      <c r="B187" t="s">
        <v>66</v>
      </c>
      <c r="C187" t="str">
        <f t="shared" si="11"/>
        <v>201309</v>
      </c>
      <c r="D187">
        <v>2</v>
      </c>
      <c r="E187">
        <v>1077</v>
      </c>
      <c r="F187">
        <v>751</v>
      </c>
      <c r="G187">
        <v>664</v>
      </c>
      <c r="H187">
        <v>87</v>
      </c>
      <c r="I187">
        <v>0</v>
      </c>
      <c r="J187">
        <v>1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87</v>
      </c>
      <c r="S187">
        <v>0</v>
      </c>
      <c r="T187">
        <v>0</v>
      </c>
      <c r="U187">
        <v>87</v>
      </c>
      <c r="V187">
        <v>1</v>
      </c>
      <c r="W187">
        <v>86</v>
      </c>
      <c r="X187">
        <v>69</v>
      </c>
      <c r="Y187">
        <v>17</v>
      </c>
      <c r="Z187">
        <v>2</v>
      </c>
      <c r="AA187">
        <v>85</v>
      </c>
      <c r="AB187">
        <v>13</v>
      </c>
      <c r="AC187">
        <v>72</v>
      </c>
      <c r="AD187">
        <v>1</v>
      </c>
      <c r="AE187">
        <v>86</v>
      </c>
      <c r="AF187">
        <v>79</v>
      </c>
      <c r="AG187">
        <v>7</v>
      </c>
    </row>
    <row r="188" spans="1:33" ht="12.75">
      <c r="A188" t="s">
        <v>36</v>
      </c>
      <c r="B188" t="s">
        <v>66</v>
      </c>
      <c r="C188" t="str">
        <f t="shared" si="11"/>
        <v>201309</v>
      </c>
      <c r="D188">
        <v>3</v>
      </c>
      <c r="E188">
        <v>708</v>
      </c>
      <c r="F188">
        <v>500</v>
      </c>
      <c r="G188">
        <v>465</v>
      </c>
      <c r="H188">
        <v>35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35</v>
      </c>
      <c r="S188">
        <v>0</v>
      </c>
      <c r="T188">
        <v>0</v>
      </c>
      <c r="U188">
        <v>35</v>
      </c>
      <c r="V188">
        <v>6</v>
      </c>
      <c r="W188">
        <v>29</v>
      </c>
      <c r="X188">
        <v>23</v>
      </c>
      <c r="Y188">
        <v>6</v>
      </c>
      <c r="Z188">
        <v>2</v>
      </c>
      <c r="AA188">
        <v>33</v>
      </c>
      <c r="AB188">
        <v>7</v>
      </c>
      <c r="AC188">
        <v>26</v>
      </c>
      <c r="AD188">
        <v>3</v>
      </c>
      <c r="AE188">
        <v>32</v>
      </c>
      <c r="AF188">
        <v>29</v>
      </c>
      <c r="AG188">
        <v>3</v>
      </c>
    </row>
    <row r="189" spans="1:33" ht="12.75">
      <c r="A189" t="s">
        <v>36</v>
      </c>
      <c r="B189" t="s">
        <v>66</v>
      </c>
      <c r="C189" t="str">
        <f t="shared" si="11"/>
        <v>201309</v>
      </c>
      <c r="D189">
        <v>4</v>
      </c>
      <c r="E189">
        <v>1205</v>
      </c>
      <c r="F189">
        <v>853</v>
      </c>
      <c r="G189">
        <v>800</v>
      </c>
      <c r="H189">
        <v>53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53</v>
      </c>
      <c r="S189">
        <v>0</v>
      </c>
      <c r="T189">
        <v>0</v>
      </c>
      <c r="U189">
        <v>53</v>
      </c>
      <c r="V189">
        <v>0</v>
      </c>
      <c r="W189">
        <v>53</v>
      </c>
      <c r="X189">
        <v>47</v>
      </c>
      <c r="Y189">
        <v>6</v>
      </c>
      <c r="Z189">
        <v>0</v>
      </c>
      <c r="AA189">
        <v>53</v>
      </c>
      <c r="AB189">
        <v>11</v>
      </c>
      <c r="AC189">
        <v>42</v>
      </c>
      <c r="AD189">
        <v>2</v>
      </c>
      <c r="AE189">
        <v>51</v>
      </c>
      <c r="AF189">
        <v>50</v>
      </c>
      <c r="AG189">
        <v>1</v>
      </c>
    </row>
    <row r="190" spans="1:33" ht="12.75">
      <c r="A190" t="s">
        <v>36</v>
      </c>
      <c r="B190" t="s">
        <v>66</v>
      </c>
      <c r="C190" t="str">
        <f t="shared" si="11"/>
        <v>201309</v>
      </c>
      <c r="D190">
        <v>5</v>
      </c>
      <c r="E190">
        <v>1303</v>
      </c>
      <c r="F190">
        <v>900</v>
      </c>
      <c r="G190">
        <v>847</v>
      </c>
      <c r="H190">
        <v>53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53</v>
      </c>
      <c r="S190">
        <v>0</v>
      </c>
      <c r="T190">
        <v>0</v>
      </c>
      <c r="U190">
        <v>53</v>
      </c>
      <c r="V190">
        <v>3</v>
      </c>
      <c r="W190">
        <v>50</v>
      </c>
      <c r="X190">
        <v>44</v>
      </c>
      <c r="Y190">
        <v>6</v>
      </c>
      <c r="Z190">
        <v>3</v>
      </c>
      <c r="AA190">
        <v>50</v>
      </c>
      <c r="AB190">
        <v>13</v>
      </c>
      <c r="AC190">
        <v>37</v>
      </c>
      <c r="AD190">
        <v>3</v>
      </c>
      <c r="AE190">
        <v>50</v>
      </c>
      <c r="AF190">
        <v>44</v>
      </c>
      <c r="AG190">
        <v>6</v>
      </c>
    </row>
    <row r="191" spans="1:33" ht="12.75">
      <c r="A191" t="s">
        <v>36</v>
      </c>
      <c r="B191" t="s">
        <v>66</v>
      </c>
      <c r="C191" t="str">
        <f t="shared" si="11"/>
        <v>201309</v>
      </c>
      <c r="D191">
        <v>6</v>
      </c>
      <c r="E191">
        <v>814</v>
      </c>
      <c r="F191">
        <v>552</v>
      </c>
      <c r="G191">
        <v>475</v>
      </c>
      <c r="H191">
        <v>77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77</v>
      </c>
      <c r="S191">
        <v>0</v>
      </c>
      <c r="T191">
        <v>0</v>
      </c>
      <c r="U191">
        <v>77</v>
      </c>
      <c r="V191">
        <v>2</v>
      </c>
      <c r="W191">
        <v>75</v>
      </c>
      <c r="X191">
        <v>54</v>
      </c>
      <c r="Y191">
        <v>21</v>
      </c>
      <c r="Z191">
        <v>2</v>
      </c>
      <c r="AA191">
        <v>75</v>
      </c>
      <c r="AB191">
        <v>20</v>
      </c>
      <c r="AC191">
        <v>55</v>
      </c>
      <c r="AD191">
        <v>2</v>
      </c>
      <c r="AE191">
        <v>75</v>
      </c>
      <c r="AF191">
        <v>65</v>
      </c>
      <c r="AG191">
        <v>10</v>
      </c>
    </row>
    <row r="192" spans="1:33" ht="12.75">
      <c r="A192" t="s">
        <v>36</v>
      </c>
      <c r="B192" t="s">
        <v>67</v>
      </c>
      <c r="C192" t="str">
        <f aca="true" t="shared" si="12" ref="C192:C199">"201310"</f>
        <v>201310</v>
      </c>
      <c r="D192">
        <v>1</v>
      </c>
      <c r="E192">
        <v>1489</v>
      </c>
      <c r="F192">
        <v>1050</v>
      </c>
      <c r="G192">
        <v>960</v>
      </c>
      <c r="H192">
        <v>90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90</v>
      </c>
      <c r="S192">
        <v>0</v>
      </c>
      <c r="T192">
        <v>0</v>
      </c>
      <c r="U192">
        <v>90</v>
      </c>
      <c r="V192">
        <v>4</v>
      </c>
      <c r="W192">
        <v>86</v>
      </c>
      <c r="X192">
        <v>72</v>
      </c>
      <c r="Y192">
        <v>14</v>
      </c>
      <c r="Z192">
        <v>3</v>
      </c>
      <c r="AA192">
        <v>87</v>
      </c>
      <c r="AB192">
        <v>8</v>
      </c>
      <c r="AC192">
        <v>79</v>
      </c>
      <c r="AD192">
        <v>4</v>
      </c>
      <c r="AE192">
        <v>86</v>
      </c>
      <c r="AF192">
        <v>84</v>
      </c>
      <c r="AG192">
        <v>2</v>
      </c>
    </row>
    <row r="193" spans="1:33" ht="12.75">
      <c r="A193" t="s">
        <v>36</v>
      </c>
      <c r="B193" t="s">
        <v>67</v>
      </c>
      <c r="C193" t="str">
        <f t="shared" si="12"/>
        <v>201310</v>
      </c>
      <c r="D193">
        <v>2</v>
      </c>
      <c r="E193">
        <v>1163</v>
      </c>
      <c r="F193">
        <v>800</v>
      </c>
      <c r="G193">
        <v>739</v>
      </c>
      <c r="H193">
        <v>61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61</v>
      </c>
      <c r="S193">
        <v>0</v>
      </c>
      <c r="T193">
        <v>0</v>
      </c>
      <c r="U193">
        <v>61</v>
      </c>
      <c r="V193">
        <v>2</v>
      </c>
      <c r="W193">
        <v>59</v>
      </c>
      <c r="X193">
        <v>43</v>
      </c>
      <c r="Y193">
        <v>16</v>
      </c>
      <c r="Z193">
        <v>3</v>
      </c>
      <c r="AA193">
        <v>58</v>
      </c>
      <c r="AB193">
        <v>10</v>
      </c>
      <c r="AC193">
        <v>48</v>
      </c>
      <c r="AD193">
        <v>5</v>
      </c>
      <c r="AE193">
        <v>56</v>
      </c>
      <c r="AF193">
        <v>51</v>
      </c>
      <c r="AG193">
        <v>5</v>
      </c>
    </row>
    <row r="194" spans="1:33" ht="12.75">
      <c r="A194" t="s">
        <v>36</v>
      </c>
      <c r="B194" t="s">
        <v>67</v>
      </c>
      <c r="C194" t="str">
        <f t="shared" si="12"/>
        <v>201310</v>
      </c>
      <c r="D194">
        <v>3</v>
      </c>
      <c r="E194">
        <v>217</v>
      </c>
      <c r="F194">
        <v>150</v>
      </c>
      <c r="G194">
        <v>138</v>
      </c>
      <c r="H194">
        <v>12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12</v>
      </c>
      <c r="S194">
        <v>0</v>
      </c>
      <c r="T194">
        <v>0</v>
      </c>
      <c r="U194">
        <v>12</v>
      </c>
      <c r="V194">
        <v>1</v>
      </c>
      <c r="W194">
        <v>11</v>
      </c>
      <c r="X194">
        <v>11</v>
      </c>
      <c r="Y194">
        <v>0</v>
      </c>
      <c r="Z194">
        <v>0</v>
      </c>
      <c r="AA194">
        <v>12</v>
      </c>
      <c r="AB194">
        <v>1</v>
      </c>
      <c r="AC194">
        <v>11</v>
      </c>
      <c r="AD194">
        <v>0</v>
      </c>
      <c r="AE194">
        <v>12</v>
      </c>
      <c r="AF194">
        <v>8</v>
      </c>
      <c r="AG194">
        <v>4</v>
      </c>
    </row>
    <row r="195" spans="1:33" ht="12.75">
      <c r="A195" t="s">
        <v>36</v>
      </c>
      <c r="B195" t="s">
        <v>67</v>
      </c>
      <c r="C195" t="str">
        <f t="shared" si="12"/>
        <v>201310</v>
      </c>
      <c r="D195">
        <v>4</v>
      </c>
      <c r="E195">
        <v>308</v>
      </c>
      <c r="F195">
        <v>200</v>
      </c>
      <c r="G195">
        <v>194</v>
      </c>
      <c r="H195">
        <v>6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6</v>
      </c>
      <c r="S195">
        <v>0</v>
      </c>
      <c r="T195">
        <v>0</v>
      </c>
      <c r="U195">
        <v>6</v>
      </c>
      <c r="V195">
        <v>0</v>
      </c>
      <c r="W195">
        <v>6</v>
      </c>
      <c r="X195">
        <v>5</v>
      </c>
      <c r="Y195">
        <v>1</v>
      </c>
      <c r="Z195">
        <v>0</v>
      </c>
      <c r="AA195">
        <v>6</v>
      </c>
      <c r="AB195">
        <v>1</v>
      </c>
      <c r="AC195">
        <v>5</v>
      </c>
      <c r="AD195">
        <v>0</v>
      </c>
      <c r="AE195">
        <v>6</v>
      </c>
      <c r="AF195">
        <v>6</v>
      </c>
      <c r="AG195">
        <v>0</v>
      </c>
    </row>
    <row r="196" spans="1:33" ht="12.75">
      <c r="A196" t="s">
        <v>36</v>
      </c>
      <c r="B196" t="s">
        <v>67</v>
      </c>
      <c r="C196" t="str">
        <f t="shared" si="12"/>
        <v>201310</v>
      </c>
      <c r="D196">
        <v>5</v>
      </c>
      <c r="E196">
        <v>308</v>
      </c>
      <c r="F196">
        <v>200</v>
      </c>
      <c r="G196">
        <v>187</v>
      </c>
      <c r="H196">
        <v>13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13</v>
      </c>
      <c r="S196">
        <v>0</v>
      </c>
      <c r="T196">
        <v>0</v>
      </c>
      <c r="U196">
        <v>13</v>
      </c>
      <c r="V196">
        <v>1</v>
      </c>
      <c r="W196">
        <v>12</v>
      </c>
      <c r="X196">
        <v>9</v>
      </c>
      <c r="Y196">
        <v>3</v>
      </c>
      <c r="Z196">
        <v>1</v>
      </c>
      <c r="AA196">
        <v>12</v>
      </c>
      <c r="AB196">
        <v>3</v>
      </c>
      <c r="AC196">
        <v>9</v>
      </c>
      <c r="AD196">
        <v>0</v>
      </c>
      <c r="AE196">
        <v>13</v>
      </c>
      <c r="AF196">
        <v>13</v>
      </c>
      <c r="AG196">
        <v>0</v>
      </c>
    </row>
    <row r="197" spans="1:33" ht="12.75">
      <c r="A197" t="s">
        <v>36</v>
      </c>
      <c r="B197" t="s">
        <v>67</v>
      </c>
      <c r="C197" t="str">
        <f t="shared" si="12"/>
        <v>201310</v>
      </c>
      <c r="D197">
        <v>6</v>
      </c>
      <c r="E197">
        <v>284</v>
      </c>
      <c r="F197">
        <v>200</v>
      </c>
      <c r="G197">
        <v>165</v>
      </c>
      <c r="H197">
        <v>35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35</v>
      </c>
      <c r="S197">
        <v>0</v>
      </c>
      <c r="T197">
        <v>0</v>
      </c>
      <c r="U197">
        <v>35</v>
      </c>
      <c r="V197">
        <v>2</v>
      </c>
      <c r="W197">
        <v>33</v>
      </c>
      <c r="X197">
        <v>31</v>
      </c>
      <c r="Y197">
        <v>2</v>
      </c>
      <c r="Z197">
        <v>1</v>
      </c>
      <c r="AA197">
        <v>34</v>
      </c>
      <c r="AB197">
        <v>1</v>
      </c>
      <c r="AC197">
        <v>33</v>
      </c>
      <c r="AD197">
        <v>2</v>
      </c>
      <c r="AE197">
        <v>33</v>
      </c>
      <c r="AF197">
        <v>30</v>
      </c>
      <c r="AG197">
        <v>3</v>
      </c>
    </row>
    <row r="198" spans="1:33" ht="12.75">
      <c r="A198" t="s">
        <v>36</v>
      </c>
      <c r="B198" t="s">
        <v>67</v>
      </c>
      <c r="C198" t="str">
        <f t="shared" si="12"/>
        <v>201310</v>
      </c>
      <c r="D198">
        <v>7</v>
      </c>
      <c r="E198">
        <v>308</v>
      </c>
      <c r="F198">
        <v>200</v>
      </c>
      <c r="G198">
        <v>185</v>
      </c>
      <c r="H198">
        <v>15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15</v>
      </c>
      <c r="S198">
        <v>0</v>
      </c>
      <c r="T198">
        <v>0</v>
      </c>
      <c r="U198">
        <v>15</v>
      </c>
      <c r="V198">
        <v>0</v>
      </c>
      <c r="W198">
        <v>15</v>
      </c>
      <c r="X198">
        <v>15</v>
      </c>
      <c r="Y198">
        <v>0</v>
      </c>
      <c r="Z198">
        <v>0</v>
      </c>
      <c r="AA198">
        <v>15</v>
      </c>
      <c r="AB198">
        <v>5</v>
      </c>
      <c r="AC198">
        <v>10</v>
      </c>
      <c r="AD198">
        <v>0</v>
      </c>
      <c r="AE198">
        <v>15</v>
      </c>
      <c r="AF198">
        <v>14</v>
      </c>
      <c r="AG198">
        <v>1</v>
      </c>
    </row>
    <row r="199" spans="1:33" ht="12.75">
      <c r="A199" t="s">
        <v>36</v>
      </c>
      <c r="B199" t="s">
        <v>67</v>
      </c>
      <c r="C199" t="str">
        <f t="shared" si="12"/>
        <v>201310</v>
      </c>
      <c r="D199">
        <v>8</v>
      </c>
      <c r="E199">
        <v>254</v>
      </c>
      <c r="F199">
        <v>150</v>
      </c>
      <c r="G199">
        <v>120</v>
      </c>
      <c r="H199">
        <v>30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30</v>
      </c>
      <c r="S199">
        <v>0</v>
      </c>
      <c r="T199">
        <v>0</v>
      </c>
      <c r="U199">
        <v>30</v>
      </c>
      <c r="V199">
        <v>1</v>
      </c>
      <c r="W199">
        <v>29</v>
      </c>
      <c r="X199">
        <v>19</v>
      </c>
      <c r="Y199">
        <v>10</v>
      </c>
      <c r="Z199">
        <v>0</v>
      </c>
      <c r="AA199">
        <v>30</v>
      </c>
      <c r="AB199">
        <v>1</v>
      </c>
      <c r="AC199">
        <v>29</v>
      </c>
      <c r="AD199">
        <v>0</v>
      </c>
      <c r="AE199">
        <v>30</v>
      </c>
      <c r="AF199">
        <v>23</v>
      </c>
      <c r="AG199">
        <v>7</v>
      </c>
    </row>
    <row r="200" spans="1:33" ht="12.75">
      <c r="A200" t="s">
        <v>36</v>
      </c>
      <c r="B200" t="s">
        <v>68</v>
      </c>
      <c r="C200" t="str">
        <f aca="true" t="shared" si="13" ref="C200:C213">"201401"</f>
        <v>201401</v>
      </c>
      <c r="D200">
        <v>1</v>
      </c>
      <c r="E200">
        <v>1073</v>
      </c>
      <c r="F200">
        <v>751</v>
      </c>
      <c r="G200">
        <v>650</v>
      </c>
      <c r="H200">
        <v>101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101</v>
      </c>
      <c r="S200">
        <v>0</v>
      </c>
      <c r="T200">
        <v>0</v>
      </c>
      <c r="U200">
        <v>101</v>
      </c>
      <c r="V200">
        <v>4</v>
      </c>
      <c r="W200">
        <v>97</v>
      </c>
      <c r="X200">
        <v>79</v>
      </c>
      <c r="Y200">
        <v>18</v>
      </c>
      <c r="Z200">
        <v>2</v>
      </c>
      <c r="AA200">
        <v>99</v>
      </c>
      <c r="AB200">
        <v>18</v>
      </c>
      <c r="AC200">
        <v>81</v>
      </c>
      <c r="AD200">
        <v>3</v>
      </c>
      <c r="AE200">
        <v>98</v>
      </c>
      <c r="AF200">
        <v>96</v>
      </c>
      <c r="AG200">
        <v>2</v>
      </c>
    </row>
    <row r="201" spans="1:33" ht="12.75">
      <c r="A201" t="s">
        <v>36</v>
      </c>
      <c r="B201" t="s">
        <v>68</v>
      </c>
      <c r="C201" t="str">
        <f t="shared" si="13"/>
        <v>201401</v>
      </c>
      <c r="D201">
        <v>2</v>
      </c>
      <c r="E201">
        <v>1997</v>
      </c>
      <c r="F201">
        <v>1402</v>
      </c>
      <c r="G201">
        <v>1272</v>
      </c>
      <c r="H201">
        <v>130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130</v>
      </c>
      <c r="S201">
        <v>0</v>
      </c>
      <c r="T201">
        <v>0</v>
      </c>
      <c r="U201">
        <v>130</v>
      </c>
      <c r="V201">
        <v>3</v>
      </c>
      <c r="W201">
        <v>127</v>
      </c>
      <c r="X201">
        <v>96</v>
      </c>
      <c r="Y201">
        <v>31</v>
      </c>
      <c r="Z201">
        <v>3</v>
      </c>
      <c r="AA201">
        <v>127</v>
      </c>
      <c r="AB201">
        <v>22</v>
      </c>
      <c r="AC201">
        <v>105</v>
      </c>
      <c r="AD201">
        <v>2</v>
      </c>
      <c r="AE201">
        <v>128</v>
      </c>
      <c r="AF201">
        <v>124</v>
      </c>
      <c r="AG201">
        <v>4</v>
      </c>
    </row>
    <row r="202" spans="1:33" ht="12.75">
      <c r="A202" t="s">
        <v>36</v>
      </c>
      <c r="B202" t="s">
        <v>68</v>
      </c>
      <c r="C202" t="str">
        <f t="shared" si="13"/>
        <v>201401</v>
      </c>
      <c r="D202">
        <v>3</v>
      </c>
      <c r="E202">
        <v>1051</v>
      </c>
      <c r="F202">
        <v>753</v>
      </c>
      <c r="G202">
        <v>679</v>
      </c>
      <c r="H202">
        <v>74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74</v>
      </c>
      <c r="S202">
        <v>0</v>
      </c>
      <c r="T202">
        <v>0</v>
      </c>
      <c r="U202">
        <v>74</v>
      </c>
      <c r="V202">
        <v>1</v>
      </c>
      <c r="W202">
        <v>73</v>
      </c>
      <c r="X202">
        <v>67</v>
      </c>
      <c r="Y202">
        <v>6</v>
      </c>
      <c r="Z202">
        <v>1</v>
      </c>
      <c r="AA202">
        <v>73</v>
      </c>
      <c r="AB202">
        <v>9</v>
      </c>
      <c r="AC202">
        <v>64</v>
      </c>
      <c r="AD202">
        <v>2</v>
      </c>
      <c r="AE202">
        <v>72</v>
      </c>
      <c r="AF202">
        <v>65</v>
      </c>
      <c r="AG202">
        <v>7</v>
      </c>
    </row>
    <row r="203" spans="1:33" ht="12.75">
      <c r="A203" t="s">
        <v>36</v>
      </c>
      <c r="B203" t="s">
        <v>68</v>
      </c>
      <c r="C203" t="str">
        <f t="shared" si="13"/>
        <v>201401</v>
      </c>
      <c r="D203">
        <v>4</v>
      </c>
      <c r="E203">
        <v>904</v>
      </c>
      <c r="F203">
        <v>600</v>
      </c>
      <c r="G203">
        <v>545</v>
      </c>
      <c r="H203">
        <v>55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55</v>
      </c>
      <c r="S203">
        <v>0</v>
      </c>
      <c r="T203">
        <v>0</v>
      </c>
      <c r="U203">
        <v>55</v>
      </c>
      <c r="V203">
        <v>1</v>
      </c>
      <c r="W203">
        <v>54</v>
      </c>
      <c r="X203">
        <v>44</v>
      </c>
      <c r="Y203">
        <v>10</v>
      </c>
      <c r="Z203">
        <v>0</v>
      </c>
      <c r="AA203">
        <v>55</v>
      </c>
      <c r="AB203">
        <v>11</v>
      </c>
      <c r="AC203">
        <v>44</v>
      </c>
      <c r="AD203">
        <v>2</v>
      </c>
      <c r="AE203">
        <v>53</v>
      </c>
      <c r="AF203">
        <v>51</v>
      </c>
      <c r="AG203">
        <v>2</v>
      </c>
    </row>
    <row r="204" spans="1:33" ht="12.75">
      <c r="A204" t="s">
        <v>36</v>
      </c>
      <c r="B204" t="s">
        <v>68</v>
      </c>
      <c r="C204" t="str">
        <f t="shared" si="13"/>
        <v>201401</v>
      </c>
      <c r="D204">
        <v>5</v>
      </c>
      <c r="E204">
        <v>1448</v>
      </c>
      <c r="F204">
        <v>1000</v>
      </c>
      <c r="G204">
        <v>918</v>
      </c>
      <c r="H204">
        <v>82</v>
      </c>
      <c r="I204">
        <v>0</v>
      </c>
      <c r="J204">
        <v>1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82</v>
      </c>
      <c r="S204">
        <v>0</v>
      </c>
      <c r="T204">
        <v>0</v>
      </c>
      <c r="U204">
        <v>82</v>
      </c>
      <c r="V204">
        <v>2</v>
      </c>
      <c r="W204">
        <v>80</v>
      </c>
      <c r="X204">
        <v>67</v>
      </c>
      <c r="Y204">
        <v>13</v>
      </c>
      <c r="Z204">
        <v>3</v>
      </c>
      <c r="AA204">
        <v>79</v>
      </c>
      <c r="AB204">
        <v>9</v>
      </c>
      <c r="AC204">
        <v>70</v>
      </c>
      <c r="AD204">
        <v>3</v>
      </c>
      <c r="AE204">
        <v>79</v>
      </c>
      <c r="AF204">
        <v>73</v>
      </c>
      <c r="AG204">
        <v>6</v>
      </c>
    </row>
    <row r="205" spans="1:33" ht="12.75">
      <c r="A205" t="s">
        <v>36</v>
      </c>
      <c r="B205" t="s">
        <v>68</v>
      </c>
      <c r="C205" t="str">
        <f t="shared" si="13"/>
        <v>201401</v>
      </c>
      <c r="D205">
        <v>6</v>
      </c>
      <c r="E205">
        <v>1673</v>
      </c>
      <c r="F205">
        <v>1201</v>
      </c>
      <c r="G205">
        <v>1105</v>
      </c>
      <c r="H205">
        <v>96</v>
      </c>
      <c r="I205">
        <v>1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96</v>
      </c>
      <c r="S205">
        <v>0</v>
      </c>
      <c r="T205">
        <v>0</v>
      </c>
      <c r="U205">
        <v>96</v>
      </c>
      <c r="V205">
        <v>2</v>
      </c>
      <c r="W205">
        <v>94</v>
      </c>
      <c r="X205">
        <v>85</v>
      </c>
      <c r="Y205">
        <v>9</v>
      </c>
      <c r="Z205">
        <v>2</v>
      </c>
      <c r="AA205">
        <v>94</v>
      </c>
      <c r="AB205">
        <v>6</v>
      </c>
      <c r="AC205">
        <v>88</v>
      </c>
      <c r="AD205">
        <v>2</v>
      </c>
      <c r="AE205">
        <v>94</v>
      </c>
      <c r="AF205">
        <v>90</v>
      </c>
      <c r="AG205">
        <v>4</v>
      </c>
    </row>
    <row r="206" spans="1:33" ht="12.75">
      <c r="A206" t="s">
        <v>36</v>
      </c>
      <c r="B206" t="s">
        <v>68</v>
      </c>
      <c r="C206" t="str">
        <f t="shared" si="13"/>
        <v>201401</v>
      </c>
      <c r="D206">
        <v>7</v>
      </c>
      <c r="E206">
        <v>1673</v>
      </c>
      <c r="F206">
        <v>1151</v>
      </c>
      <c r="G206">
        <v>1046</v>
      </c>
      <c r="H206">
        <v>105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105</v>
      </c>
      <c r="S206">
        <v>0</v>
      </c>
      <c r="T206">
        <v>0</v>
      </c>
      <c r="U206">
        <v>105</v>
      </c>
      <c r="V206">
        <v>4</v>
      </c>
      <c r="W206">
        <v>101</v>
      </c>
      <c r="X206">
        <v>87</v>
      </c>
      <c r="Y206">
        <v>14</v>
      </c>
      <c r="Z206">
        <v>5</v>
      </c>
      <c r="AA206">
        <v>100</v>
      </c>
      <c r="AB206">
        <v>11</v>
      </c>
      <c r="AC206">
        <v>89</v>
      </c>
      <c r="AD206">
        <v>4</v>
      </c>
      <c r="AE206">
        <v>101</v>
      </c>
      <c r="AF206">
        <v>95</v>
      </c>
      <c r="AG206">
        <v>6</v>
      </c>
    </row>
    <row r="207" spans="1:33" ht="12.75">
      <c r="A207" t="s">
        <v>36</v>
      </c>
      <c r="B207" t="s">
        <v>68</v>
      </c>
      <c r="C207" t="str">
        <f t="shared" si="13"/>
        <v>201401</v>
      </c>
      <c r="D207">
        <v>8</v>
      </c>
      <c r="E207">
        <v>967</v>
      </c>
      <c r="F207">
        <v>654</v>
      </c>
      <c r="G207">
        <v>569</v>
      </c>
      <c r="H207">
        <v>85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85</v>
      </c>
      <c r="S207">
        <v>0</v>
      </c>
      <c r="T207">
        <v>0</v>
      </c>
      <c r="U207">
        <v>85</v>
      </c>
      <c r="V207">
        <v>1</v>
      </c>
      <c r="W207">
        <v>84</v>
      </c>
      <c r="X207">
        <v>73</v>
      </c>
      <c r="Y207">
        <v>11</v>
      </c>
      <c r="Z207">
        <v>2</v>
      </c>
      <c r="AA207">
        <v>83</v>
      </c>
      <c r="AB207">
        <v>13</v>
      </c>
      <c r="AC207">
        <v>70</v>
      </c>
      <c r="AD207">
        <v>4</v>
      </c>
      <c r="AE207">
        <v>81</v>
      </c>
      <c r="AF207">
        <v>76</v>
      </c>
      <c r="AG207">
        <v>5</v>
      </c>
    </row>
    <row r="208" spans="1:33" ht="12.75">
      <c r="A208" t="s">
        <v>36</v>
      </c>
      <c r="B208" t="s">
        <v>68</v>
      </c>
      <c r="C208" t="str">
        <f t="shared" si="13"/>
        <v>201401</v>
      </c>
      <c r="D208">
        <v>9</v>
      </c>
      <c r="E208">
        <v>852</v>
      </c>
      <c r="F208">
        <v>600</v>
      </c>
      <c r="G208">
        <v>538</v>
      </c>
      <c r="H208">
        <v>62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62</v>
      </c>
      <c r="S208">
        <v>0</v>
      </c>
      <c r="T208">
        <v>0</v>
      </c>
      <c r="U208">
        <v>62</v>
      </c>
      <c r="V208">
        <v>4</v>
      </c>
      <c r="W208">
        <v>58</v>
      </c>
      <c r="X208">
        <v>45</v>
      </c>
      <c r="Y208">
        <v>13</v>
      </c>
      <c r="Z208">
        <v>4</v>
      </c>
      <c r="AA208">
        <v>58</v>
      </c>
      <c r="AB208">
        <v>13</v>
      </c>
      <c r="AC208">
        <v>45</v>
      </c>
      <c r="AD208">
        <v>6</v>
      </c>
      <c r="AE208">
        <v>56</v>
      </c>
      <c r="AF208">
        <v>52</v>
      </c>
      <c r="AG208">
        <v>4</v>
      </c>
    </row>
    <row r="209" spans="1:33" ht="12.75">
      <c r="A209" t="s">
        <v>36</v>
      </c>
      <c r="B209" t="s">
        <v>68</v>
      </c>
      <c r="C209" t="str">
        <f t="shared" si="13"/>
        <v>201401</v>
      </c>
      <c r="D209">
        <v>10</v>
      </c>
      <c r="E209">
        <v>1619</v>
      </c>
      <c r="F209">
        <v>1151</v>
      </c>
      <c r="G209">
        <v>1056</v>
      </c>
      <c r="H209">
        <v>95</v>
      </c>
      <c r="I209">
        <v>0</v>
      </c>
      <c r="J209">
        <v>1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95</v>
      </c>
      <c r="S209">
        <v>0</v>
      </c>
      <c r="T209">
        <v>0</v>
      </c>
      <c r="U209">
        <v>95</v>
      </c>
      <c r="V209">
        <v>1</v>
      </c>
      <c r="W209">
        <v>94</v>
      </c>
      <c r="X209">
        <v>73</v>
      </c>
      <c r="Y209">
        <v>21</v>
      </c>
      <c r="Z209">
        <v>1</v>
      </c>
      <c r="AA209">
        <v>94</v>
      </c>
      <c r="AB209">
        <v>17</v>
      </c>
      <c r="AC209">
        <v>77</v>
      </c>
      <c r="AD209">
        <v>0</v>
      </c>
      <c r="AE209">
        <v>95</v>
      </c>
      <c r="AF209">
        <v>93</v>
      </c>
      <c r="AG209">
        <v>2</v>
      </c>
    </row>
    <row r="210" spans="1:33" ht="12.75">
      <c r="A210" t="s">
        <v>36</v>
      </c>
      <c r="B210" t="s">
        <v>68</v>
      </c>
      <c r="C210" t="str">
        <f t="shared" si="13"/>
        <v>201401</v>
      </c>
      <c r="D210">
        <v>11</v>
      </c>
      <c r="E210">
        <v>1699</v>
      </c>
      <c r="F210">
        <v>1201</v>
      </c>
      <c r="G210">
        <v>1095</v>
      </c>
      <c r="H210">
        <v>106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106</v>
      </c>
      <c r="S210">
        <v>0</v>
      </c>
      <c r="T210">
        <v>0</v>
      </c>
      <c r="U210">
        <v>106</v>
      </c>
      <c r="V210">
        <v>2</v>
      </c>
      <c r="W210">
        <v>104</v>
      </c>
      <c r="X210">
        <v>78</v>
      </c>
      <c r="Y210">
        <v>26</v>
      </c>
      <c r="Z210">
        <v>0</v>
      </c>
      <c r="AA210">
        <v>106</v>
      </c>
      <c r="AB210">
        <v>16</v>
      </c>
      <c r="AC210">
        <v>90</v>
      </c>
      <c r="AD210">
        <v>0</v>
      </c>
      <c r="AE210">
        <v>106</v>
      </c>
      <c r="AF210">
        <v>95</v>
      </c>
      <c r="AG210">
        <v>11</v>
      </c>
    </row>
    <row r="211" spans="1:33" ht="12.75">
      <c r="A211" t="s">
        <v>36</v>
      </c>
      <c r="B211" t="s">
        <v>68</v>
      </c>
      <c r="C211" t="str">
        <f t="shared" si="13"/>
        <v>201401</v>
      </c>
      <c r="D211">
        <v>12</v>
      </c>
      <c r="E211">
        <v>1819</v>
      </c>
      <c r="F211">
        <v>1304</v>
      </c>
      <c r="G211">
        <v>1192</v>
      </c>
      <c r="H211">
        <v>112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112</v>
      </c>
      <c r="S211">
        <v>0</v>
      </c>
      <c r="T211">
        <v>0</v>
      </c>
      <c r="U211">
        <v>112</v>
      </c>
      <c r="V211">
        <v>5</v>
      </c>
      <c r="W211">
        <v>107</v>
      </c>
      <c r="X211">
        <v>87</v>
      </c>
      <c r="Y211">
        <v>20</v>
      </c>
      <c r="Z211">
        <v>4</v>
      </c>
      <c r="AA211">
        <v>108</v>
      </c>
      <c r="AB211">
        <v>17</v>
      </c>
      <c r="AC211">
        <v>91</v>
      </c>
      <c r="AD211">
        <v>3</v>
      </c>
      <c r="AE211">
        <v>109</v>
      </c>
      <c r="AF211">
        <v>98</v>
      </c>
      <c r="AG211">
        <v>11</v>
      </c>
    </row>
    <row r="212" spans="1:33" ht="12.75">
      <c r="A212" t="s">
        <v>36</v>
      </c>
      <c r="B212" t="s">
        <v>68</v>
      </c>
      <c r="C212" t="str">
        <f t="shared" si="13"/>
        <v>201401</v>
      </c>
      <c r="D212">
        <v>13</v>
      </c>
      <c r="E212">
        <v>1276</v>
      </c>
      <c r="F212">
        <v>901</v>
      </c>
      <c r="G212">
        <v>827</v>
      </c>
      <c r="H212">
        <v>74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74</v>
      </c>
      <c r="S212">
        <v>0</v>
      </c>
      <c r="T212">
        <v>0</v>
      </c>
      <c r="U212">
        <v>74</v>
      </c>
      <c r="V212">
        <v>5</v>
      </c>
      <c r="W212">
        <v>69</v>
      </c>
      <c r="X212">
        <v>54</v>
      </c>
      <c r="Y212">
        <v>15</v>
      </c>
      <c r="Z212">
        <v>4</v>
      </c>
      <c r="AA212">
        <v>70</v>
      </c>
      <c r="AB212">
        <v>6</v>
      </c>
      <c r="AC212">
        <v>64</v>
      </c>
      <c r="AD212">
        <v>2</v>
      </c>
      <c r="AE212">
        <v>72</v>
      </c>
      <c r="AF212">
        <v>68</v>
      </c>
      <c r="AG212">
        <v>4</v>
      </c>
    </row>
    <row r="213" spans="1:33" ht="12.75">
      <c r="A213" t="s">
        <v>36</v>
      </c>
      <c r="B213" t="s">
        <v>68</v>
      </c>
      <c r="C213" t="str">
        <f t="shared" si="13"/>
        <v>201401</v>
      </c>
      <c r="D213">
        <v>14</v>
      </c>
      <c r="E213">
        <v>41</v>
      </c>
      <c r="F213">
        <v>100</v>
      </c>
      <c r="G213">
        <v>95</v>
      </c>
      <c r="H213">
        <v>5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5</v>
      </c>
      <c r="S213">
        <v>0</v>
      </c>
      <c r="T213">
        <v>0</v>
      </c>
      <c r="U213">
        <v>5</v>
      </c>
      <c r="V213">
        <v>1</v>
      </c>
      <c r="W213">
        <v>4</v>
      </c>
      <c r="X213">
        <v>4</v>
      </c>
      <c r="Y213">
        <v>0</v>
      </c>
      <c r="Z213">
        <v>0</v>
      </c>
      <c r="AA213">
        <v>5</v>
      </c>
      <c r="AB213">
        <v>3</v>
      </c>
      <c r="AC213">
        <v>2</v>
      </c>
      <c r="AD213">
        <v>2</v>
      </c>
      <c r="AE213">
        <v>3</v>
      </c>
      <c r="AF213">
        <v>3</v>
      </c>
      <c r="AG213">
        <v>0</v>
      </c>
    </row>
    <row r="214" spans="1:33" ht="12.75">
      <c r="A214" t="s">
        <v>36</v>
      </c>
      <c r="B214" t="s">
        <v>69</v>
      </c>
      <c r="C214" t="str">
        <f>"201402"</f>
        <v>201402</v>
      </c>
      <c r="D214">
        <v>1</v>
      </c>
      <c r="E214">
        <v>709</v>
      </c>
      <c r="F214">
        <v>501</v>
      </c>
      <c r="G214">
        <v>462</v>
      </c>
      <c r="H214">
        <v>39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39</v>
      </c>
      <c r="S214">
        <v>0</v>
      </c>
      <c r="T214">
        <v>0</v>
      </c>
      <c r="U214">
        <v>39</v>
      </c>
      <c r="V214">
        <v>2</v>
      </c>
      <c r="W214">
        <v>37</v>
      </c>
      <c r="X214">
        <v>23</v>
      </c>
      <c r="Y214">
        <v>14</v>
      </c>
      <c r="Z214">
        <v>2</v>
      </c>
      <c r="AA214">
        <v>37</v>
      </c>
      <c r="AB214">
        <v>10</v>
      </c>
      <c r="AC214">
        <v>27</v>
      </c>
      <c r="AD214">
        <v>3</v>
      </c>
      <c r="AE214">
        <v>36</v>
      </c>
      <c r="AF214">
        <v>32</v>
      </c>
      <c r="AG214">
        <v>4</v>
      </c>
    </row>
    <row r="215" spans="1:33" ht="12.75">
      <c r="A215" t="s">
        <v>36</v>
      </c>
      <c r="B215" t="s">
        <v>69</v>
      </c>
      <c r="C215" t="str">
        <f>"201402"</f>
        <v>201402</v>
      </c>
      <c r="D215">
        <v>2</v>
      </c>
      <c r="E215">
        <v>646</v>
      </c>
      <c r="F215">
        <v>452</v>
      </c>
      <c r="G215">
        <v>403</v>
      </c>
      <c r="H215">
        <v>49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49</v>
      </c>
      <c r="S215">
        <v>0</v>
      </c>
      <c r="T215">
        <v>0</v>
      </c>
      <c r="U215">
        <v>49</v>
      </c>
      <c r="V215">
        <v>0</v>
      </c>
      <c r="W215">
        <v>49</v>
      </c>
      <c r="X215">
        <v>41</v>
      </c>
      <c r="Y215">
        <v>8</v>
      </c>
      <c r="Z215">
        <v>0</v>
      </c>
      <c r="AA215">
        <v>49</v>
      </c>
      <c r="AB215">
        <v>8</v>
      </c>
      <c r="AC215">
        <v>41</v>
      </c>
      <c r="AD215">
        <v>1</v>
      </c>
      <c r="AE215">
        <v>48</v>
      </c>
      <c r="AF215">
        <v>28</v>
      </c>
      <c r="AG215">
        <v>20</v>
      </c>
    </row>
    <row r="216" spans="1:33" ht="12.75">
      <c r="A216" t="s">
        <v>36</v>
      </c>
      <c r="B216" t="s">
        <v>69</v>
      </c>
      <c r="C216" t="str">
        <f>"201402"</f>
        <v>201402</v>
      </c>
      <c r="D216">
        <v>3</v>
      </c>
      <c r="E216">
        <v>615</v>
      </c>
      <c r="F216">
        <v>400</v>
      </c>
      <c r="G216">
        <v>364</v>
      </c>
      <c r="H216">
        <v>36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36</v>
      </c>
      <c r="S216">
        <v>0</v>
      </c>
      <c r="T216">
        <v>0</v>
      </c>
      <c r="U216">
        <v>36</v>
      </c>
      <c r="V216">
        <v>2</v>
      </c>
      <c r="W216">
        <v>34</v>
      </c>
      <c r="X216">
        <v>27</v>
      </c>
      <c r="Y216">
        <v>7</v>
      </c>
      <c r="Z216">
        <v>0</v>
      </c>
      <c r="AA216">
        <v>36</v>
      </c>
      <c r="AB216">
        <v>9</v>
      </c>
      <c r="AC216">
        <v>27</v>
      </c>
      <c r="AD216">
        <v>2</v>
      </c>
      <c r="AE216">
        <v>34</v>
      </c>
      <c r="AF216">
        <v>28</v>
      </c>
      <c r="AG216">
        <v>6</v>
      </c>
    </row>
    <row r="217" spans="1:33" ht="12.75">
      <c r="A217" t="s">
        <v>36</v>
      </c>
      <c r="B217" t="s">
        <v>70</v>
      </c>
      <c r="C217" t="str">
        <f aca="true" t="shared" si="14" ref="C217:C222">"201403"</f>
        <v>201403</v>
      </c>
      <c r="D217">
        <v>1</v>
      </c>
      <c r="E217">
        <v>1259</v>
      </c>
      <c r="F217">
        <v>900</v>
      </c>
      <c r="G217">
        <v>855</v>
      </c>
      <c r="H217">
        <v>45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45</v>
      </c>
      <c r="S217">
        <v>0</v>
      </c>
      <c r="T217">
        <v>0</v>
      </c>
      <c r="U217">
        <v>45</v>
      </c>
      <c r="V217">
        <v>4</v>
      </c>
      <c r="W217">
        <v>41</v>
      </c>
      <c r="X217">
        <v>36</v>
      </c>
      <c r="Y217">
        <v>5</v>
      </c>
      <c r="Z217">
        <v>1</v>
      </c>
      <c r="AA217">
        <v>44</v>
      </c>
      <c r="AB217">
        <v>15</v>
      </c>
      <c r="AC217">
        <v>29</v>
      </c>
      <c r="AD217">
        <v>3</v>
      </c>
      <c r="AE217">
        <v>42</v>
      </c>
      <c r="AF217">
        <v>39</v>
      </c>
      <c r="AG217">
        <v>3</v>
      </c>
    </row>
    <row r="218" spans="1:33" ht="12.75">
      <c r="A218" t="s">
        <v>36</v>
      </c>
      <c r="B218" t="s">
        <v>70</v>
      </c>
      <c r="C218" t="str">
        <f t="shared" si="14"/>
        <v>201403</v>
      </c>
      <c r="D218">
        <v>2</v>
      </c>
      <c r="E218">
        <v>996</v>
      </c>
      <c r="F218">
        <v>700</v>
      </c>
      <c r="G218">
        <v>669</v>
      </c>
      <c r="H218">
        <v>31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31</v>
      </c>
      <c r="S218">
        <v>0</v>
      </c>
      <c r="T218">
        <v>0</v>
      </c>
      <c r="U218">
        <v>31</v>
      </c>
      <c r="V218">
        <v>0</v>
      </c>
      <c r="W218">
        <v>31</v>
      </c>
      <c r="X218">
        <v>22</v>
      </c>
      <c r="Y218">
        <v>9</v>
      </c>
      <c r="Z218">
        <v>0</v>
      </c>
      <c r="AA218">
        <v>31</v>
      </c>
      <c r="AB218">
        <v>2</v>
      </c>
      <c r="AC218">
        <v>29</v>
      </c>
      <c r="AD218">
        <v>0</v>
      </c>
      <c r="AE218">
        <v>31</v>
      </c>
      <c r="AF218">
        <v>26</v>
      </c>
      <c r="AG218">
        <v>5</v>
      </c>
    </row>
    <row r="219" spans="1:33" ht="12.75">
      <c r="A219" t="s">
        <v>36</v>
      </c>
      <c r="B219" t="s">
        <v>70</v>
      </c>
      <c r="C219" t="str">
        <f t="shared" si="14"/>
        <v>201403</v>
      </c>
      <c r="D219">
        <v>3</v>
      </c>
      <c r="E219">
        <v>662</v>
      </c>
      <c r="F219">
        <v>450</v>
      </c>
      <c r="G219">
        <v>412</v>
      </c>
      <c r="H219">
        <v>38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38</v>
      </c>
      <c r="S219">
        <v>0</v>
      </c>
      <c r="T219">
        <v>0</v>
      </c>
      <c r="U219">
        <v>38</v>
      </c>
      <c r="V219">
        <v>3</v>
      </c>
      <c r="W219">
        <v>35</v>
      </c>
      <c r="X219">
        <v>31</v>
      </c>
      <c r="Y219">
        <v>4</v>
      </c>
      <c r="Z219">
        <v>3</v>
      </c>
      <c r="AA219">
        <v>35</v>
      </c>
      <c r="AB219">
        <v>4</v>
      </c>
      <c r="AC219">
        <v>31</v>
      </c>
      <c r="AD219">
        <v>3</v>
      </c>
      <c r="AE219">
        <v>35</v>
      </c>
      <c r="AF219">
        <v>35</v>
      </c>
      <c r="AG219">
        <v>0</v>
      </c>
    </row>
    <row r="220" spans="1:33" ht="12.75">
      <c r="A220" t="s">
        <v>36</v>
      </c>
      <c r="B220" t="s">
        <v>70</v>
      </c>
      <c r="C220" t="str">
        <f t="shared" si="14"/>
        <v>201403</v>
      </c>
      <c r="D220">
        <v>4</v>
      </c>
      <c r="E220">
        <v>608</v>
      </c>
      <c r="F220">
        <v>400</v>
      </c>
      <c r="G220">
        <v>374</v>
      </c>
      <c r="H220">
        <v>26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26</v>
      </c>
      <c r="S220">
        <v>0</v>
      </c>
      <c r="T220">
        <v>0</v>
      </c>
      <c r="U220">
        <v>26</v>
      </c>
      <c r="V220">
        <v>0</v>
      </c>
      <c r="W220">
        <v>26</v>
      </c>
      <c r="X220">
        <v>17</v>
      </c>
      <c r="Y220">
        <v>9</v>
      </c>
      <c r="Z220">
        <v>1</v>
      </c>
      <c r="AA220">
        <v>25</v>
      </c>
      <c r="AB220">
        <v>5</v>
      </c>
      <c r="AC220">
        <v>20</v>
      </c>
      <c r="AD220">
        <v>0</v>
      </c>
      <c r="AE220">
        <v>26</v>
      </c>
      <c r="AF220">
        <v>22</v>
      </c>
      <c r="AG220">
        <v>4</v>
      </c>
    </row>
    <row r="221" spans="1:33" ht="12.75">
      <c r="A221" t="s">
        <v>36</v>
      </c>
      <c r="B221" t="s">
        <v>70</v>
      </c>
      <c r="C221" t="str">
        <f t="shared" si="14"/>
        <v>201403</v>
      </c>
      <c r="D221">
        <v>5</v>
      </c>
      <c r="E221">
        <v>1145</v>
      </c>
      <c r="F221">
        <v>801</v>
      </c>
      <c r="G221">
        <v>702</v>
      </c>
      <c r="H221">
        <v>99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99</v>
      </c>
      <c r="S221">
        <v>0</v>
      </c>
      <c r="T221">
        <v>0</v>
      </c>
      <c r="U221">
        <v>99</v>
      </c>
      <c r="V221">
        <v>2</v>
      </c>
      <c r="W221">
        <v>97</v>
      </c>
      <c r="X221">
        <v>73</v>
      </c>
      <c r="Y221">
        <v>24</v>
      </c>
      <c r="Z221">
        <v>1</v>
      </c>
      <c r="AA221">
        <v>98</v>
      </c>
      <c r="AB221">
        <v>17</v>
      </c>
      <c r="AC221">
        <v>81</v>
      </c>
      <c r="AD221">
        <v>0</v>
      </c>
      <c r="AE221">
        <v>99</v>
      </c>
      <c r="AF221">
        <v>83</v>
      </c>
      <c r="AG221">
        <v>16</v>
      </c>
    </row>
    <row r="222" spans="1:33" ht="12.75">
      <c r="A222" t="s">
        <v>36</v>
      </c>
      <c r="B222" t="s">
        <v>70</v>
      </c>
      <c r="C222" t="str">
        <f t="shared" si="14"/>
        <v>201403</v>
      </c>
      <c r="D222">
        <v>6</v>
      </c>
      <c r="E222">
        <v>164</v>
      </c>
      <c r="F222">
        <v>200</v>
      </c>
      <c r="G222">
        <v>139</v>
      </c>
      <c r="H222">
        <v>61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61</v>
      </c>
      <c r="S222">
        <v>0</v>
      </c>
      <c r="T222">
        <v>0</v>
      </c>
      <c r="U222">
        <v>61</v>
      </c>
      <c r="V222">
        <v>1</v>
      </c>
      <c r="W222">
        <v>60</v>
      </c>
      <c r="X222">
        <v>51</v>
      </c>
      <c r="Y222">
        <v>9</v>
      </c>
      <c r="Z222">
        <v>2</v>
      </c>
      <c r="AA222">
        <v>59</v>
      </c>
      <c r="AB222">
        <v>6</v>
      </c>
      <c r="AC222">
        <v>53</v>
      </c>
      <c r="AD222">
        <v>3</v>
      </c>
      <c r="AE222">
        <v>58</v>
      </c>
      <c r="AF222">
        <v>52</v>
      </c>
      <c r="AG222">
        <v>6</v>
      </c>
    </row>
    <row r="223" spans="1:33" ht="12.75">
      <c r="A223" t="s">
        <v>36</v>
      </c>
      <c r="B223" t="s">
        <v>0</v>
      </c>
      <c r="C223" t="str">
        <f aca="true" t="shared" si="15" ref="C223:C232">"201404"</f>
        <v>201404</v>
      </c>
      <c r="D223">
        <v>1</v>
      </c>
      <c r="E223">
        <v>757</v>
      </c>
      <c r="F223">
        <v>501</v>
      </c>
      <c r="G223">
        <v>419</v>
      </c>
      <c r="H223">
        <v>82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82</v>
      </c>
      <c r="S223">
        <v>0</v>
      </c>
      <c r="T223">
        <v>0</v>
      </c>
      <c r="U223">
        <v>82</v>
      </c>
      <c r="V223">
        <v>3</v>
      </c>
      <c r="W223">
        <v>79</v>
      </c>
      <c r="X223">
        <v>54</v>
      </c>
      <c r="Y223">
        <v>25</v>
      </c>
      <c r="Z223">
        <v>2</v>
      </c>
      <c r="AA223">
        <v>80</v>
      </c>
      <c r="AB223">
        <v>16</v>
      </c>
      <c r="AC223">
        <v>64</v>
      </c>
      <c r="AD223">
        <v>5</v>
      </c>
      <c r="AE223">
        <v>77</v>
      </c>
      <c r="AF223">
        <v>68</v>
      </c>
      <c r="AG223">
        <v>9</v>
      </c>
    </row>
    <row r="224" spans="1:33" ht="12.75">
      <c r="A224" t="s">
        <v>36</v>
      </c>
      <c r="B224" t="s">
        <v>0</v>
      </c>
      <c r="C224" t="str">
        <f t="shared" si="15"/>
        <v>201404</v>
      </c>
      <c r="D224">
        <v>2</v>
      </c>
      <c r="E224">
        <v>553</v>
      </c>
      <c r="F224">
        <v>384</v>
      </c>
      <c r="G224">
        <v>341</v>
      </c>
      <c r="H224">
        <v>43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43</v>
      </c>
      <c r="S224">
        <v>0</v>
      </c>
      <c r="T224">
        <v>0</v>
      </c>
      <c r="U224">
        <v>43</v>
      </c>
      <c r="V224">
        <v>2</v>
      </c>
      <c r="W224">
        <v>41</v>
      </c>
      <c r="X224">
        <v>32</v>
      </c>
      <c r="Y224">
        <v>9</v>
      </c>
      <c r="Z224">
        <v>0</v>
      </c>
      <c r="AA224">
        <v>43</v>
      </c>
      <c r="AB224">
        <v>9</v>
      </c>
      <c r="AC224">
        <v>34</v>
      </c>
      <c r="AD224">
        <v>0</v>
      </c>
      <c r="AE224">
        <v>43</v>
      </c>
      <c r="AF224">
        <v>39</v>
      </c>
      <c r="AG224">
        <v>4</v>
      </c>
    </row>
    <row r="225" spans="1:33" ht="12.75">
      <c r="A225" t="s">
        <v>36</v>
      </c>
      <c r="B225" t="s">
        <v>0</v>
      </c>
      <c r="C225" t="str">
        <f t="shared" si="15"/>
        <v>201404</v>
      </c>
      <c r="D225">
        <v>3</v>
      </c>
      <c r="E225">
        <v>581</v>
      </c>
      <c r="F225">
        <v>400</v>
      </c>
      <c r="G225">
        <v>349</v>
      </c>
      <c r="H225">
        <v>51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51</v>
      </c>
      <c r="S225">
        <v>0</v>
      </c>
      <c r="T225">
        <v>0</v>
      </c>
      <c r="U225">
        <v>51</v>
      </c>
      <c r="V225">
        <v>0</v>
      </c>
      <c r="W225">
        <v>51</v>
      </c>
      <c r="X225">
        <v>34</v>
      </c>
      <c r="Y225">
        <v>17</v>
      </c>
      <c r="Z225">
        <v>0</v>
      </c>
      <c r="AA225">
        <v>51</v>
      </c>
      <c r="AB225">
        <v>16</v>
      </c>
      <c r="AC225">
        <v>35</v>
      </c>
      <c r="AD225">
        <v>0</v>
      </c>
      <c r="AE225">
        <v>51</v>
      </c>
      <c r="AF225">
        <v>49</v>
      </c>
      <c r="AG225">
        <v>2</v>
      </c>
    </row>
    <row r="226" spans="1:33" ht="12.75">
      <c r="A226" t="s">
        <v>36</v>
      </c>
      <c r="B226" t="s">
        <v>0</v>
      </c>
      <c r="C226" t="str">
        <f t="shared" si="15"/>
        <v>201404</v>
      </c>
      <c r="D226">
        <v>4</v>
      </c>
      <c r="E226">
        <v>385</v>
      </c>
      <c r="F226">
        <v>265</v>
      </c>
      <c r="G226">
        <v>237</v>
      </c>
      <c r="H226">
        <v>28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28</v>
      </c>
      <c r="S226">
        <v>0</v>
      </c>
      <c r="T226">
        <v>0</v>
      </c>
      <c r="U226">
        <v>28</v>
      </c>
      <c r="V226">
        <v>0</v>
      </c>
      <c r="W226">
        <v>28</v>
      </c>
      <c r="X226">
        <v>18</v>
      </c>
      <c r="Y226">
        <v>10</v>
      </c>
      <c r="Z226">
        <v>0</v>
      </c>
      <c r="AA226">
        <v>28</v>
      </c>
      <c r="AB226">
        <v>1</v>
      </c>
      <c r="AC226">
        <v>27</v>
      </c>
      <c r="AD226">
        <v>0</v>
      </c>
      <c r="AE226">
        <v>28</v>
      </c>
      <c r="AF226">
        <v>23</v>
      </c>
      <c r="AG226">
        <v>5</v>
      </c>
    </row>
    <row r="227" spans="1:33" ht="12.75">
      <c r="A227" t="s">
        <v>36</v>
      </c>
      <c r="B227" t="s">
        <v>0</v>
      </c>
      <c r="C227" t="str">
        <f t="shared" si="15"/>
        <v>201404</v>
      </c>
      <c r="D227">
        <v>5</v>
      </c>
      <c r="E227">
        <v>433</v>
      </c>
      <c r="F227">
        <v>300</v>
      </c>
      <c r="G227">
        <v>280</v>
      </c>
      <c r="H227">
        <v>20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20</v>
      </c>
      <c r="S227">
        <v>0</v>
      </c>
      <c r="T227">
        <v>0</v>
      </c>
      <c r="U227">
        <v>20</v>
      </c>
      <c r="V227">
        <v>0</v>
      </c>
      <c r="W227">
        <v>20</v>
      </c>
      <c r="X227">
        <v>16</v>
      </c>
      <c r="Y227">
        <v>4</v>
      </c>
      <c r="Z227">
        <v>0</v>
      </c>
      <c r="AA227">
        <v>20</v>
      </c>
      <c r="AB227">
        <v>0</v>
      </c>
      <c r="AC227">
        <v>20</v>
      </c>
      <c r="AD227">
        <v>0</v>
      </c>
      <c r="AE227">
        <v>20</v>
      </c>
      <c r="AF227">
        <v>17</v>
      </c>
      <c r="AG227">
        <v>3</v>
      </c>
    </row>
    <row r="228" spans="1:33" ht="12.75">
      <c r="A228" t="s">
        <v>36</v>
      </c>
      <c r="B228" t="s">
        <v>0</v>
      </c>
      <c r="C228" t="str">
        <f t="shared" si="15"/>
        <v>201404</v>
      </c>
      <c r="D228">
        <v>6</v>
      </c>
      <c r="E228">
        <v>217</v>
      </c>
      <c r="F228">
        <v>150</v>
      </c>
      <c r="G228">
        <v>139</v>
      </c>
      <c r="H228">
        <v>11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11</v>
      </c>
      <c r="S228">
        <v>0</v>
      </c>
      <c r="T228">
        <v>0</v>
      </c>
      <c r="U228">
        <v>11</v>
      </c>
      <c r="V228">
        <v>0</v>
      </c>
      <c r="W228">
        <v>11</v>
      </c>
      <c r="X228">
        <v>8</v>
      </c>
      <c r="Y228">
        <v>3</v>
      </c>
      <c r="Z228">
        <v>0</v>
      </c>
      <c r="AA228">
        <v>11</v>
      </c>
      <c r="AB228">
        <v>1</v>
      </c>
      <c r="AC228">
        <v>10</v>
      </c>
      <c r="AD228">
        <v>0</v>
      </c>
      <c r="AE228">
        <v>11</v>
      </c>
      <c r="AF228">
        <v>10</v>
      </c>
      <c r="AG228">
        <v>1</v>
      </c>
    </row>
    <row r="229" spans="1:33" ht="12.75">
      <c r="A229" t="s">
        <v>36</v>
      </c>
      <c r="B229" t="s">
        <v>0</v>
      </c>
      <c r="C229" t="str">
        <f t="shared" si="15"/>
        <v>201404</v>
      </c>
      <c r="D229">
        <v>7</v>
      </c>
      <c r="E229">
        <v>381</v>
      </c>
      <c r="F229">
        <v>250</v>
      </c>
      <c r="G229">
        <v>222</v>
      </c>
      <c r="H229">
        <v>28</v>
      </c>
      <c r="I229">
        <v>0</v>
      </c>
      <c r="J229">
        <v>2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28</v>
      </c>
      <c r="S229">
        <v>0</v>
      </c>
      <c r="T229">
        <v>0</v>
      </c>
      <c r="U229">
        <v>28</v>
      </c>
      <c r="V229">
        <v>2</v>
      </c>
      <c r="W229">
        <v>26</v>
      </c>
      <c r="X229">
        <v>14</v>
      </c>
      <c r="Y229">
        <v>12</v>
      </c>
      <c r="Z229">
        <v>2</v>
      </c>
      <c r="AA229">
        <v>26</v>
      </c>
      <c r="AB229">
        <v>6</v>
      </c>
      <c r="AC229">
        <v>20</v>
      </c>
      <c r="AD229">
        <v>1</v>
      </c>
      <c r="AE229">
        <v>27</v>
      </c>
      <c r="AF229">
        <v>24</v>
      </c>
      <c r="AG229">
        <v>3</v>
      </c>
    </row>
    <row r="230" spans="1:33" ht="12.75">
      <c r="A230" t="s">
        <v>36</v>
      </c>
      <c r="B230" t="s">
        <v>0</v>
      </c>
      <c r="C230" t="str">
        <f t="shared" si="15"/>
        <v>201404</v>
      </c>
      <c r="D230">
        <v>8</v>
      </c>
      <c r="E230">
        <v>191</v>
      </c>
      <c r="F230">
        <v>100</v>
      </c>
      <c r="G230">
        <v>90</v>
      </c>
      <c r="H230">
        <v>10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10</v>
      </c>
      <c r="S230">
        <v>0</v>
      </c>
      <c r="T230">
        <v>0</v>
      </c>
      <c r="U230">
        <v>10</v>
      </c>
      <c r="V230">
        <v>0</v>
      </c>
      <c r="W230">
        <v>10</v>
      </c>
      <c r="X230">
        <v>7</v>
      </c>
      <c r="Y230">
        <v>3</v>
      </c>
      <c r="Z230">
        <v>0</v>
      </c>
      <c r="AA230">
        <v>10</v>
      </c>
      <c r="AB230">
        <v>5</v>
      </c>
      <c r="AC230">
        <v>5</v>
      </c>
      <c r="AD230">
        <v>1</v>
      </c>
      <c r="AE230">
        <v>9</v>
      </c>
      <c r="AF230">
        <v>9</v>
      </c>
      <c r="AG230">
        <v>0</v>
      </c>
    </row>
    <row r="231" spans="1:33" ht="12.75">
      <c r="A231" t="s">
        <v>36</v>
      </c>
      <c r="B231" t="s">
        <v>0</v>
      </c>
      <c r="C231" t="str">
        <f t="shared" si="15"/>
        <v>201404</v>
      </c>
      <c r="D231">
        <v>9</v>
      </c>
      <c r="E231">
        <v>291</v>
      </c>
      <c r="F231">
        <v>200</v>
      </c>
      <c r="G231">
        <v>183</v>
      </c>
      <c r="H231">
        <v>17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17</v>
      </c>
      <c r="S231">
        <v>0</v>
      </c>
      <c r="T231">
        <v>0</v>
      </c>
      <c r="U231">
        <v>17</v>
      </c>
      <c r="V231">
        <v>0</v>
      </c>
      <c r="W231">
        <v>17</v>
      </c>
      <c r="X231">
        <v>13</v>
      </c>
      <c r="Y231">
        <v>4</v>
      </c>
      <c r="Z231">
        <v>0</v>
      </c>
      <c r="AA231">
        <v>17</v>
      </c>
      <c r="AB231">
        <v>4</v>
      </c>
      <c r="AC231">
        <v>13</v>
      </c>
      <c r="AD231">
        <v>0</v>
      </c>
      <c r="AE231">
        <v>17</v>
      </c>
      <c r="AF231">
        <v>14</v>
      </c>
      <c r="AG231">
        <v>3</v>
      </c>
    </row>
    <row r="232" spans="1:33" ht="12.75">
      <c r="A232" t="s">
        <v>36</v>
      </c>
      <c r="B232" t="s">
        <v>0</v>
      </c>
      <c r="C232" t="str">
        <f t="shared" si="15"/>
        <v>201404</v>
      </c>
      <c r="D232">
        <v>10</v>
      </c>
      <c r="E232">
        <v>190</v>
      </c>
      <c r="F232">
        <v>100</v>
      </c>
      <c r="G232">
        <v>82</v>
      </c>
      <c r="H232">
        <v>18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18</v>
      </c>
      <c r="S232">
        <v>0</v>
      </c>
      <c r="T232">
        <v>0</v>
      </c>
      <c r="U232">
        <v>18</v>
      </c>
      <c r="V232">
        <v>2</v>
      </c>
      <c r="W232">
        <v>16</v>
      </c>
      <c r="X232">
        <v>13</v>
      </c>
      <c r="Y232">
        <v>3</v>
      </c>
      <c r="Z232">
        <v>0</v>
      </c>
      <c r="AA232">
        <v>18</v>
      </c>
      <c r="AB232">
        <v>3</v>
      </c>
      <c r="AC232">
        <v>15</v>
      </c>
      <c r="AD232">
        <v>2</v>
      </c>
      <c r="AE232">
        <v>16</v>
      </c>
      <c r="AF232">
        <v>13</v>
      </c>
      <c r="AG232">
        <v>3</v>
      </c>
    </row>
    <row r="233" spans="1:33" ht="12.75">
      <c r="A233" t="s">
        <v>36</v>
      </c>
      <c r="B233" t="s">
        <v>1</v>
      </c>
      <c r="C233" t="str">
        <f aca="true" t="shared" si="16" ref="C233:C244">"201405"</f>
        <v>201405</v>
      </c>
      <c r="D233">
        <v>1</v>
      </c>
      <c r="E233">
        <v>452</v>
      </c>
      <c r="F233">
        <v>300</v>
      </c>
      <c r="G233">
        <v>278</v>
      </c>
      <c r="H233">
        <v>22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22</v>
      </c>
      <c r="S233">
        <v>0</v>
      </c>
      <c r="T233">
        <v>0</v>
      </c>
      <c r="U233">
        <v>22</v>
      </c>
      <c r="V233">
        <v>1</v>
      </c>
      <c r="W233">
        <v>21</v>
      </c>
      <c r="X233">
        <v>16</v>
      </c>
      <c r="Y233">
        <v>5</v>
      </c>
      <c r="Z233">
        <v>1</v>
      </c>
      <c r="AA233">
        <v>21</v>
      </c>
      <c r="AB233">
        <v>1</v>
      </c>
      <c r="AC233">
        <v>20</v>
      </c>
      <c r="AD233">
        <v>0</v>
      </c>
      <c r="AE233">
        <v>22</v>
      </c>
      <c r="AF233">
        <v>21</v>
      </c>
      <c r="AG233">
        <v>1</v>
      </c>
    </row>
    <row r="234" spans="1:33" ht="12.75">
      <c r="A234" t="s">
        <v>36</v>
      </c>
      <c r="B234" t="s">
        <v>1</v>
      </c>
      <c r="C234" t="str">
        <f t="shared" si="16"/>
        <v>201405</v>
      </c>
      <c r="D234">
        <v>2</v>
      </c>
      <c r="E234">
        <v>756</v>
      </c>
      <c r="F234">
        <v>500</v>
      </c>
      <c r="G234">
        <v>449</v>
      </c>
      <c r="H234">
        <v>51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51</v>
      </c>
      <c r="S234">
        <v>0</v>
      </c>
      <c r="T234">
        <v>0</v>
      </c>
      <c r="U234">
        <v>51</v>
      </c>
      <c r="V234">
        <v>2</v>
      </c>
      <c r="W234">
        <v>49</v>
      </c>
      <c r="X234">
        <v>37</v>
      </c>
      <c r="Y234">
        <v>12</v>
      </c>
      <c r="Z234">
        <v>3</v>
      </c>
      <c r="AA234">
        <v>48</v>
      </c>
      <c r="AB234">
        <v>6</v>
      </c>
      <c r="AC234">
        <v>42</v>
      </c>
      <c r="AD234">
        <v>3</v>
      </c>
      <c r="AE234">
        <v>48</v>
      </c>
      <c r="AF234">
        <v>42</v>
      </c>
      <c r="AG234">
        <v>6</v>
      </c>
    </row>
    <row r="235" spans="1:33" ht="12.75">
      <c r="A235" t="s">
        <v>36</v>
      </c>
      <c r="B235" t="s">
        <v>1</v>
      </c>
      <c r="C235" t="str">
        <f t="shared" si="16"/>
        <v>201405</v>
      </c>
      <c r="D235">
        <v>3</v>
      </c>
      <c r="E235">
        <v>621</v>
      </c>
      <c r="F235">
        <v>400</v>
      </c>
      <c r="G235">
        <v>384</v>
      </c>
      <c r="H235">
        <v>16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16</v>
      </c>
      <c r="S235">
        <v>0</v>
      </c>
      <c r="T235">
        <v>0</v>
      </c>
      <c r="U235">
        <v>16</v>
      </c>
      <c r="V235">
        <v>0</v>
      </c>
      <c r="W235">
        <v>16</v>
      </c>
      <c r="X235">
        <v>11</v>
      </c>
      <c r="Y235">
        <v>5</v>
      </c>
      <c r="Z235">
        <v>1</v>
      </c>
      <c r="AA235">
        <v>15</v>
      </c>
      <c r="AB235">
        <v>3</v>
      </c>
      <c r="AC235">
        <v>12</v>
      </c>
      <c r="AD235">
        <v>1</v>
      </c>
      <c r="AE235">
        <v>15</v>
      </c>
      <c r="AF235">
        <v>13</v>
      </c>
      <c r="AG235">
        <v>2</v>
      </c>
    </row>
    <row r="236" spans="1:33" ht="12.75">
      <c r="A236" t="s">
        <v>36</v>
      </c>
      <c r="B236" t="s">
        <v>1</v>
      </c>
      <c r="C236" t="str">
        <f t="shared" si="16"/>
        <v>201405</v>
      </c>
      <c r="D236">
        <v>4</v>
      </c>
      <c r="E236">
        <v>784</v>
      </c>
      <c r="F236">
        <v>550</v>
      </c>
      <c r="G236">
        <v>506</v>
      </c>
      <c r="H236">
        <v>44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44</v>
      </c>
      <c r="S236">
        <v>0</v>
      </c>
      <c r="T236">
        <v>0</v>
      </c>
      <c r="U236">
        <v>44</v>
      </c>
      <c r="V236">
        <v>2</v>
      </c>
      <c r="W236">
        <v>42</v>
      </c>
      <c r="X236">
        <v>35</v>
      </c>
      <c r="Y236">
        <v>7</v>
      </c>
      <c r="Z236">
        <v>0</v>
      </c>
      <c r="AA236">
        <v>44</v>
      </c>
      <c r="AB236">
        <v>13</v>
      </c>
      <c r="AC236">
        <v>31</v>
      </c>
      <c r="AD236">
        <v>0</v>
      </c>
      <c r="AE236">
        <v>44</v>
      </c>
      <c r="AF236">
        <v>39</v>
      </c>
      <c r="AG236">
        <v>5</v>
      </c>
    </row>
    <row r="237" spans="1:33" ht="12.75">
      <c r="A237" t="s">
        <v>36</v>
      </c>
      <c r="B237" t="s">
        <v>1</v>
      </c>
      <c r="C237" t="str">
        <f t="shared" si="16"/>
        <v>201405</v>
      </c>
      <c r="D237">
        <v>5</v>
      </c>
      <c r="E237">
        <v>894</v>
      </c>
      <c r="F237">
        <v>600</v>
      </c>
      <c r="G237">
        <v>553</v>
      </c>
      <c r="H237">
        <v>47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47</v>
      </c>
      <c r="S237">
        <v>0</v>
      </c>
      <c r="T237">
        <v>0</v>
      </c>
      <c r="U237">
        <v>47</v>
      </c>
      <c r="V237">
        <v>0</v>
      </c>
      <c r="W237">
        <v>47</v>
      </c>
      <c r="X237">
        <v>38</v>
      </c>
      <c r="Y237">
        <v>9</v>
      </c>
      <c r="Z237">
        <v>0</v>
      </c>
      <c r="AA237">
        <v>47</v>
      </c>
      <c r="AB237">
        <v>5</v>
      </c>
      <c r="AC237">
        <v>42</v>
      </c>
      <c r="AD237">
        <v>0</v>
      </c>
      <c r="AE237">
        <v>47</v>
      </c>
      <c r="AF237">
        <v>45</v>
      </c>
      <c r="AG237">
        <v>2</v>
      </c>
    </row>
    <row r="238" spans="1:33" ht="12.75">
      <c r="A238" t="s">
        <v>36</v>
      </c>
      <c r="B238" t="s">
        <v>1</v>
      </c>
      <c r="C238" t="str">
        <f t="shared" si="16"/>
        <v>201405</v>
      </c>
      <c r="D238">
        <v>6</v>
      </c>
      <c r="E238">
        <v>502</v>
      </c>
      <c r="F238">
        <v>350</v>
      </c>
      <c r="G238">
        <v>299</v>
      </c>
      <c r="H238">
        <v>51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51</v>
      </c>
      <c r="S238">
        <v>0</v>
      </c>
      <c r="T238">
        <v>0</v>
      </c>
      <c r="U238">
        <v>51</v>
      </c>
      <c r="V238">
        <v>2</v>
      </c>
      <c r="W238">
        <v>49</v>
      </c>
      <c r="X238">
        <v>41</v>
      </c>
      <c r="Y238">
        <v>8</v>
      </c>
      <c r="Z238">
        <v>1</v>
      </c>
      <c r="AA238">
        <v>50</v>
      </c>
      <c r="AB238">
        <v>20</v>
      </c>
      <c r="AC238">
        <v>30</v>
      </c>
      <c r="AD238">
        <v>4</v>
      </c>
      <c r="AE238">
        <v>47</v>
      </c>
      <c r="AF238">
        <v>46</v>
      </c>
      <c r="AG238">
        <v>1</v>
      </c>
    </row>
    <row r="239" spans="1:33" ht="12.75">
      <c r="A239" t="s">
        <v>36</v>
      </c>
      <c r="B239" t="s">
        <v>1</v>
      </c>
      <c r="C239" t="str">
        <f t="shared" si="16"/>
        <v>201405</v>
      </c>
      <c r="D239">
        <v>7</v>
      </c>
      <c r="E239">
        <v>452</v>
      </c>
      <c r="F239">
        <v>298</v>
      </c>
      <c r="G239">
        <v>290</v>
      </c>
      <c r="H239">
        <v>8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8</v>
      </c>
      <c r="S239">
        <v>0</v>
      </c>
      <c r="T239">
        <v>0</v>
      </c>
      <c r="U239">
        <v>8</v>
      </c>
      <c r="V239">
        <v>0</v>
      </c>
      <c r="W239">
        <v>8</v>
      </c>
      <c r="X239">
        <v>8</v>
      </c>
      <c r="Y239">
        <v>0</v>
      </c>
      <c r="Z239">
        <v>0</v>
      </c>
      <c r="AA239">
        <v>8</v>
      </c>
      <c r="AB239">
        <v>0</v>
      </c>
      <c r="AC239">
        <v>8</v>
      </c>
      <c r="AD239">
        <v>0</v>
      </c>
      <c r="AE239">
        <v>8</v>
      </c>
      <c r="AF239">
        <v>8</v>
      </c>
      <c r="AG239">
        <v>0</v>
      </c>
    </row>
    <row r="240" spans="1:33" ht="12.75">
      <c r="A240" t="s">
        <v>36</v>
      </c>
      <c r="B240" t="s">
        <v>1</v>
      </c>
      <c r="C240" t="str">
        <f t="shared" si="16"/>
        <v>201405</v>
      </c>
      <c r="D240">
        <v>8</v>
      </c>
      <c r="E240">
        <v>493</v>
      </c>
      <c r="F240">
        <v>350</v>
      </c>
      <c r="G240">
        <v>305</v>
      </c>
      <c r="H240">
        <v>45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45</v>
      </c>
      <c r="S240">
        <v>0</v>
      </c>
      <c r="T240">
        <v>0</v>
      </c>
      <c r="U240">
        <v>45</v>
      </c>
      <c r="V240">
        <v>3</v>
      </c>
      <c r="W240">
        <v>42</v>
      </c>
      <c r="X240">
        <v>35</v>
      </c>
      <c r="Y240">
        <v>7</v>
      </c>
      <c r="Z240">
        <v>4</v>
      </c>
      <c r="AA240">
        <v>41</v>
      </c>
      <c r="AB240">
        <v>11</v>
      </c>
      <c r="AC240">
        <v>30</v>
      </c>
      <c r="AD240">
        <v>3</v>
      </c>
      <c r="AE240">
        <v>42</v>
      </c>
      <c r="AF240">
        <v>39</v>
      </c>
      <c r="AG240">
        <v>3</v>
      </c>
    </row>
    <row r="241" spans="1:33" ht="12.75">
      <c r="A241" t="s">
        <v>36</v>
      </c>
      <c r="B241" t="s">
        <v>1</v>
      </c>
      <c r="C241" t="str">
        <f t="shared" si="16"/>
        <v>201405</v>
      </c>
      <c r="D241">
        <v>9</v>
      </c>
      <c r="E241">
        <v>921</v>
      </c>
      <c r="F241">
        <v>650</v>
      </c>
      <c r="G241">
        <v>610</v>
      </c>
      <c r="H241">
        <v>40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40</v>
      </c>
      <c r="S241">
        <v>0</v>
      </c>
      <c r="T241">
        <v>0</v>
      </c>
      <c r="U241">
        <v>40</v>
      </c>
      <c r="V241">
        <v>0</v>
      </c>
      <c r="W241">
        <v>40</v>
      </c>
      <c r="X241">
        <v>30</v>
      </c>
      <c r="Y241">
        <v>10</v>
      </c>
      <c r="Z241">
        <v>0</v>
      </c>
      <c r="AA241">
        <v>40</v>
      </c>
      <c r="AB241">
        <v>8</v>
      </c>
      <c r="AC241">
        <v>32</v>
      </c>
      <c r="AD241">
        <v>0</v>
      </c>
      <c r="AE241">
        <v>40</v>
      </c>
      <c r="AF241">
        <v>38</v>
      </c>
      <c r="AG241">
        <v>2</v>
      </c>
    </row>
    <row r="242" spans="1:33" ht="12.75">
      <c r="A242" t="s">
        <v>36</v>
      </c>
      <c r="B242" t="s">
        <v>1</v>
      </c>
      <c r="C242" t="str">
        <f t="shared" si="16"/>
        <v>201405</v>
      </c>
      <c r="D242">
        <v>10</v>
      </c>
      <c r="E242">
        <v>565</v>
      </c>
      <c r="F242">
        <v>400</v>
      </c>
      <c r="G242">
        <v>342</v>
      </c>
      <c r="H242">
        <v>58</v>
      </c>
      <c r="I242">
        <v>1</v>
      </c>
      <c r="J242">
        <v>1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58</v>
      </c>
      <c r="S242">
        <v>0</v>
      </c>
      <c r="T242">
        <v>0</v>
      </c>
      <c r="U242">
        <v>58</v>
      </c>
      <c r="V242">
        <v>1</v>
      </c>
      <c r="W242">
        <v>57</v>
      </c>
      <c r="X242">
        <v>48</v>
      </c>
      <c r="Y242">
        <v>9</v>
      </c>
      <c r="Z242">
        <v>1</v>
      </c>
      <c r="AA242">
        <v>57</v>
      </c>
      <c r="AB242">
        <v>15</v>
      </c>
      <c r="AC242">
        <v>42</v>
      </c>
      <c r="AD242">
        <v>1</v>
      </c>
      <c r="AE242">
        <v>57</v>
      </c>
      <c r="AF242">
        <v>56</v>
      </c>
      <c r="AG242">
        <v>1</v>
      </c>
    </row>
    <row r="243" spans="1:33" ht="12.75">
      <c r="A243" t="s">
        <v>36</v>
      </c>
      <c r="B243" t="s">
        <v>1</v>
      </c>
      <c r="C243" t="str">
        <f t="shared" si="16"/>
        <v>201405</v>
      </c>
      <c r="D243">
        <v>11</v>
      </c>
      <c r="E243">
        <v>598</v>
      </c>
      <c r="F243">
        <v>400</v>
      </c>
      <c r="G243">
        <v>376</v>
      </c>
      <c r="H243">
        <v>24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24</v>
      </c>
      <c r="S243">
        <v>0</v>
      </c>
      <c r="T243">
        <v>0</v>
      </c>
      <c r="U243">
        <v>24</v>
      </c>
      <c r="V243">
        <v>0</v>
      </c>
      <c r="W243">
        <v>24</v>
      </c>
      <c r="X243">
        <v>18</v>
      </c>
      <c r="Y243">
        <v>6</v>
      </c>
      <c r="Z243">
        <v>0</v>
      </c>
      <c r="AA243">
        <v>24</v>
      </c>
      <c r="AB243">
        <v>0</v>
      </c>
      <c r="AC243">
        <v>24</v>
      </c>
      <c r="AD243">
        <v>1</v>
      </c>
      <c r="AE243">
        <v>23</v>
      </c>
      <c r="AF243">
        <v>22</v>
      </c>
      <c r="AG243">
        <v>1</v>
      </c>
    </row>
    <row r="244" spans="1:33" ht="12.75">
      <c r="A244" t="s">
        <v>36</v>
      </c>
      <c r="B244" t="s">
        <v>1</v>
      </c>
      <c r="C244" t="str">
        <f t="shared" si="16"/>
        <v>201405</v>
      </c>
      <c r="D244">
        <v>12</v>
      </c>
      <c r="E244">
        <v>729</v>
      </c>
      <c r="F244">
        <v>800</v>
      </c>
      <c r="G244">
        <v>718</v>
      </c>
      <c r="H244">
        <v>82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82</v>
      </c>
      <c r="S244">
        <v>0</v>
      </c>
      <c r="T244">
        <v>0</v>
      </c>
      <c r="U244">
        <v>82</v>
      </c>
      <c r="V244">
        <v>2</v>
      </c>
      <c r="W244">
        <v>80</v>
      </c>
      <c r="X244">
        <v>58</v>
      </c>
      <c r="Y244">
        <v>22</v>
      </c>
      <c r="Z244">
        <v>2</v>
      </c>
      <c r="AA244">
        <v>80</v>
      </c>
      <c r="AB244">
        <v>15</v>
      </c>
      <c r="AC244">
        <v>65</v>
      </c>
      <c r="AD244">
        <v>2</v>
      </c>
      <c r="AE244">
        <v>80</v>
      </c>
      <c r="AF244">
        <v>64</v>
      </c>
      <c r="AG244">
        <v>16</v>
      </c>
    </row>
    <row r="245" spans="1:33" ht="12.75">
      <c r="A245" t="s">
        <v>36</v>
      </c>
      <c r="B245" t="s">
        <v>2</v>
      </c>
      <c r="C245" t="str">
        <f aca="true" t="shared" si="17" ref="C245:C276">"206201"</f>
        <v>206201</v>
      </c>
      <c r="D245">
        <v>1</v>
      </c>
      <c r="E245">
        <v>1750</v>
      </c>
      <c r="F245">
        <v>1251</v>
      </c>
      <c r="G245">
        <v>1106</v>
      </c>
      <c r="H245">
        <v>145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145</v>
      </c>
      <c r="S245">
        <v>0</v>
      </c>
      <c r="T245">
        <v>0</v>
      </c>
      <c r="U245">
        <v>145</v>
      </c>
      <c r="V245">
        <v>2</v>
      </c>
      <c r="W245">
        <v>143</v>
      </c>
      <c r="X245">
        <v>125</v>
      </c>
      <c r="Y245">
        <v>18</v>
      </c>
      <c r="Z245">
        <v>3</v>
      </c>
      <c r="AA245">
        <v>142</v>
      </c>
      <c r="AB245">
        <v>15</v>
      </c>
      <c r="AC245">
        <v>127</v>
      </c>
      <c r="AD245">
        <v>2</v>
      </c>
      <c r="AE245">
        <v>143</v>
      </c>
      <c r="AF245">
        <v>141</v>
      </c>
      <c r="AG245">
        <v>2</v>
      </c>
    </row>
    <row r="246" spans="1:33" ht="12.75">
      <c r="A246" t="s">
        <v>36</v>
      </c>
      <c r="B246" t="s">
        <v>2</v>
      </c>
      <c r="C246" t="str">
        <f t="shared" si="17"/>
        <v>206201</v>
      </c>
      <c r="D246">
        <v>2</v>
      </c>
      <c r="E246">
        <v>1582</v>
      </c>
      <c r="F246">
        <v>1100</v>
      </c>
      <c r="G246">
        <v>962</v>
      </c>
      <c r="H246">
        <v>138</v>
      </c>
      <c r="I246">
        <v>0</v>
      </c>
      <c r="J246">
        <v>2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138</v>
      </c>
      <c r="S246">
        <v>0</v>
      </c>
      <c r="T246">
        <v>0</v>
      </c>
      <c r="U246">
        <v>138</v>
      </c>
      <c r="V246">
        <v>5</v>
      </c>
      <c r="W246">
        <v>133</v>
      </c>
      <c r="X246">
        <v>109</v>
      </c>
      <c r="Y246">
        <v>24</v>
      </c>
      <c r="Z246">
        <v>5</v>
      </c>
      <c r="AA246">
        <v>133</v>
      </c>
      <c r="AB246">
        <v>23</v>
      </c>
      <c r="AC246">
        <v>110</v>
      </c>
      <c r="AD246">
        <v>5</v>
      </c>
      <c r="AE246">
        <v>133</v>
      </c>
      <c r="AF246">
        <v>127</v>
      </c>
      <c r="AG246">
        <v>6</v>
      </c>
    </row>
    <row r="247" spans="1:33" ht="12.75">
      <c r="A247" t="s">
        <v>36</v>
      </c>
      <c r="B247" t="s">
        <v>2</v>
      </c>
      <c r="C247" t="str">
        <f t="shared" si="17"/>
        <v>206201</v>
      </c>
      <c r="D247">
        <v>3</v>
      </c>
      <c r="E247">
        <v>1918</v>
      </c>
      <c r="F247">
        <v>1350</v>
      </c>
      <c r="G247">
        <v>1236</v>
      </c>
      <c r="H247">
        <v>114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114</v>
      </c>
      <c r="S247">
        <v>0</v>
      </c>
      <c r="T247">
        <v>0</v>
      </c>
      <c r="U247">
        <v>114</v>
      </c>
      <c r="V247">
        <v>10</v>
      </c>
      <c r="W247">
        <v>104</v>
      </c>
      <c r="X247">
        <v>84</v>
      </c>
      <c r="Y247">
        <v>20</v>
      </c>
      <c r="Z247">
        <v>11</v>
      </c>
      <c r="AA247">
        <v>103</v>
      </c>
      <c r="AB247">
        <v>18</v>
      </c>
      <c r="AC247">
        <v>85</v>
      </c>
      <c r="AD247">
        <v>9</v>
      </c>
      <c r="AE247">
        <v>105</v>
      </c>
      <c r="AF247">
        <v>101</v>
      </c>
      <c r="AG247">
        <v>4</v>
      </c>
    </row>
    <row r="248" spans="1:33" ht="12.75">
      <c r="A248" t="s">
        <v>36</v>
      </c>
      <c r="B248" t="s">
        <v>2</v>
      </c>
      <c r="C248" t="str">
        <f t="shared" si="17"/>
        <v>206201</v>
      </c>
      <c r="D248">
        <v>4</v>
      </c>
      <c r="E248">
        <v>925</v>
      </c>
      <c r="F248">
        <v>652</v>
      </c>
      <c r="G248">
        <v>608</v>
      </c>
      <c r="H248">
        <v>44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44</v>
      </c>
      <c r="S248">
        <v>0</v>
      </c>
      <c r="T248">
        <v>0</v>
      </c>
      <c r="U248">
        <v>44</v>
      </c>
      <c r="V248">
        <v>2</v>
      </c>
      <c r="W248">
        <v>42</v>
      </c>
      <c r="X248">
        <v>34</v>
      </c>
      <c r="Y248">
        <v>8</v>
      </c>
      <c r="Z248">
        <v>3</v>
      </c>
      <c r="AA248">
        <v>41</v>
      </c>
      <c r="AB248">
        <v>10</v>
      </c>
      <c r="AC248">
        <v>31</v>
      </c>
      <c r="AD248">
        <v>3</v>
      </c>
      <c r="AE248">
        <v>41</v>
      </c>
      <c r="AF248">
        <v>37</v>
      </c>
      <c r="AG248">
        <v>4</v>
      </c>
    </row>
    <row r="249" spans="1:33" ht="12.75">
      <c r="A249" t="s">
        <v>36</v>
      </c>
      <c r="B249" t="s">
        <v>2</v>
      </c>
      <c r="C249" t="str">
        <f t="shared" si="17"/>
        <v>206201</v>
      </c>
      <c r="D249">
        <v>5</v>
      </c>
      <c r="E249">
        <v>1475</v>
      </c>
      <c r="F249">
        <v>1051</v>
      </c>
      <c r="G249">
        <v>937</v>
      </c>
      <c r="H249">
        <v>114</v>
      </c>
      <c r="I249">
        <v>0</v>
      </c>
      <c r="J249">
        <v>2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114</v>
      </c>
      <c r="S249">
        <v>0</v>
      </c>
      <c r="T249">
        <v>0</v>
      </c>
      <c r="U249">
        <v>114</v>
      </c>
      <c r="V249">
        <v>0</v>
      </c>
      <c r="W249">
        <v>114</v>
      </c>
      <c r="X249">
        <v>94</v>
      </c>
      <c r="Y249">
        <v>20</v>
      </c>
      <c r="Z249">
        <v>0</v>
      </c>
      <c r="AA249">
        <v>114</v>
      </c>
      <c r="AB249">
        <v>17</v>
      </c>
      <c r="AC249">
        <v>97</v>
      </c>
      <c r="AD249">
        <v>0</v>
      </c>
      <c r="AE249">
        <v>114</v>
      </c>
      <c r="AF249">
        <v>110</v>
      </c>
      <c r="AG249">
        <v>4</v>
      </c>
    </row>
    <row r="250" spans="1:33" ht="12.75">
      <c r="A250" t="s">
        <v>36</v>
      </c>
      <c r="B250" t="s">
        <v>2</v>
      </c>
      <c r="C250" t="str">
        <f t="shared" si="17"/>
        <v>206201</v>
      </c>
      <c r="D250">
        <v>6</v>
      </c>
      <c r="E250">
        <v>1389</v>
      </c>
      <c r="F250">
        <v>951</v>
      </c>
      <c r="G250">
        <v>863</v>
      </c>
      <c r="H250">
        <v>88</v>
      </c>
      <c r="I250">
        <v>0</v>
      </c>
      <c r="J250">
        <v>1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88</v>
      </c>
      <c r="S250">
        <v>0</v>
      </c>
      <c r="T250">
        <v>0</v>
      </c>
      <c r="U250">
        <v>88</v>
      </c>
      <c r="V250">
        <v>2</v>
      </c>
      <c r="W250">
        <v>86</v>
      </c>
      <c r="X250">
        <v>69</v>
      </c>
      <c r="Y250">
        <v>17</v>
      </c>
      <c r="Z250">
        <v>3</v>
      </c>
      <c r="AA250">
        <v>85</v>
      </c>
      <c r="AB250">
        <v>15</v>
      </c>
      <c r="AC250">
        <v>70</v>
      </c>
      <c r="AD250">
        <v>6</v>
      </c>
      <c r="AE250">
        <v>82</v>
      </c>
      <c r="AF250">
        <v>74</v>
      </c>
      <c r="AG250">
        <v>8</v>
      </c>
    </row>
    <row r="251" spans="1:33" ht="12.75">
      <c r="A251" t="s">
        <v>36</v>
      </c>
      <c r="B251" t="s">
        <v>2</v>
      </c>
      <c r="C251" t="str">
        <f t="shared" si="17"/>
        <v>206201</v>
      </c>
      <c r="D251">
        <v>7</v>
      </c>
      <c r="E251">
        <v>1424</v>
      </c>
      <c r="F251">
        <v>1000</v>
      </c>
      <c r="G251">
        <v>891</v>
      </c>
      <c r="H251">
        <v>109</v>
      </c>
      <c r="I251">
        <v>1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109</v>
      </c>
      <c r="S251">
        <v>0</v>
      </c>
      <c r="T251">
        <v>0</v>
      </c>
      <c r="U251">
        <v>109</v>
      </c>
      <c r="V251">
        <v>7</v>
      </c>
      <c r="W251">
        <v>102</v>
      </c>
      <c r="X251">
        <v>87</v>
      </c>
      <c r="Y251">
        <v>15</v>
      </c>
      <c r="Z251">
        <v>4</v>
      </c>
      <c r="AA251">
        <v>105</v>
      </c>
      <c r="AB251">
        <v>41</v>
      </c>
      <c r="AC251">
        <v>64</v>
      </c>
      <c r="AD251">
        <v>3</v>
      </c>
      <c r="AE251">
        <v>106</v>
      </c>
      <c r="AF251">
        <v>102</v>
      </c>
      <c r="AG251">
        <v>4</v>
      </c>
    </row>
    <row r="252" spans="1:33" ht="12.75">
      <c r="A252" t="s">
        <v>36</v>
      </c>
      <c r="B252" t="s">
        <v>2</v>
      </c>
      <c r="C252" t="str">
        <f t="shared" si="17"/>
        <v>206201</v>
      </c>
      <c r="D252">
        <v>8</v>
      </c>
      <c r="E252">
        <v>739</v>
      </c>
      <c r="F252">
        <v>500</v>
      </c>
      <c r="G252">
        <v>452</v>
      </c>
      <c r="H252">
        <v>48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48</v>
      </c>
      <c r="S252">
        <v>0</v>
      </c>
      <c r="T252">
        <v>0</v>
      </c>
      <c r="U252">
        <v>48</v>
      </c>
      <c r="V252">
        <v>1</v>
      </c>
      <c r="W252">
        <v>47</v>
      </c>
      <c r="X252">
        <v>34</v>
      </c>
      <c r="Y252">
        <v>13</v>
      </c>
      <c r="Z252">
        <v>0</v>
      </c>
      <c r="AA252">
        <v>48</v>
      </c>
      <c r="AB252">
        <v>3</v>
      </c>
      <c r="AC252">
        <v>45</v>
      </c>
      <c r="AD252">
        <v>0</v>
      </c>
      <c r="AE252">
        <v>48</v>
      </c>
      <c r="AF252">
        <v>42</v>
      </c>
      <c r="AG252">
        <v>6</v>
      </c>
    </row>
    <row r="253" spans="1:33" ht="12.75">
      <c r="A253" t="s">
        <v>36</v>
      </c>
      <c r="B253" t="s">
        <v>2</v>
      </c>
      <c r="C253" t="str">
        <f t="shared" si="17"/>
        <v>206201</v>
      </c>
      <c r="D253">
        <v>9</v>
      </c>
      <c r="E253">
        <v>1576</v>
      </c>
      <c r="F253">
        <v>1100</v>
      </c>
      <c r="G253">
        <v>991</v>
      </c>
      <c r="H253">
        <v>109</v>
      </c>
      <c r="I253">
        <v>0</v>
      </c>
      <c r="J253">
        <v>1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109</v>
      </c>
      <c r="S253">
        <v>0</v>
      </c>
      <c r="T253">
        <v>0</v>
      </c>
      <c r="U253">
        <v>109</v>
      </c>
      <c r="V253">
        <v>3</v>
      </c>
      <c r="W253">
        <v>106</v>
      </c>
      <c r="X253">
        <v>92</v>
      </c>
      <c r="Y253">
        <v>14</v>
      </c>
      <c r="Z253">
        <v>0</v>
      </c>
      <c r="AA253">
        <v>109</v>
      </c>
      <c r="AB253">
        <v>21</v>
      </c>
      <c r="AC253">
        <v>88</v>
      </c>
      <c r="AD253">
        <v>3</v>
      </c>
      <c r="AE253">
        <v>106</v>
      </c>
      <c r="AF253">
        <v>103</v>
      </c>
      <c r="AG253">
        <v>3</v>
      </c>
    </row>
    <row r="254" spans="1:33" ht="12.75">
      <c r="A254" t="s">
        <v>36</v>
      </c>
      <c r="B254" t="s">
        <v>2</v>
      </c>
      <c r="C254" t="str">
        <f t="shared" si="17"/>
        <v>206201</v>
      </c>
      <c r="D254">
        <v>10</v>
      </c>
      <c r="E254">
        <v>1353</v>
      </c>
      <c r="F254">
        <v>951</v>
      </c>
      <c r="G254">
        <v>858</v>
      </c>
      <c r="H254">
        <v>93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93</v>
      </c>
      <c r="S254">
        <v>0</v>
      </c>
      <c r="T254">
        <v>0</v>
      </c>
      <c r="U254">
        <v>93</v>
      </c>
      <c r="V254">
        <v>5</v>
      </c>
      <c r="W254">
        <v>88</v>
      </c>
      <c r="X254">
        <v>74</v>
      </c>
      <c r="Y254">
        <v>14</v>
      </c>
      <c r="Z254">
        <v>3</v>
      </c>
      <c r="AA254">
        <v>90</v>
      </c>
      <c r="AB254">
        <v>75</v>
      </c>
      <c r="AC254">
        <v>15</v>
      </c>
      <c r="AD254">
        <v>2</v>
      </c>
      <c r="AE254">
        <v>91</v>
      </c>
      <c r="AF254">
        <v>90</v>
      </c>
      <c r="AG254">
        <v>1</v>
      </c>
    </row>
    <row r="255" spans="1:33" ht="12.75">
      <c r="A255" t="s">
        <v>36</v>
      </c>
      <c r="B255" t="s">
        <v>2</v>
      </c>
      <c r="C255" t="str">
        <f t="shared" si="17"/>
        <v>206201</v>
      </c>
      <c r="D255">
        <v>11</v>
      </c>
      <c r="E255">
        <v>2285</v>
      </c>
      <c r="F255">
        <v>1600</v>
      </c>
      <c r="G255">
        <v>1397</v>
      </c>
      <c r="H255">
        <v>203</v>
      </c>
      <c r="I255">
        <v>0</v>
      </c>
      <c r="J255">
        <v>0</v>
      </c>
      <c r="K255">
        <v>1</v>
      </c>
      <c r="L255">
        <v>1</v>
      </c>
      <c r="M255">
        <v>0</v>
      </c>
      <c r="N255">
        <v>0</v>
      </c>
      <c r="O255">
        <v>0</v>
      </c>
      <c r="P255">
        <v>0</v>
      </c>
      <c r="Q255">
        <v>1</v>
      </c>
      <c r="R255">
        <v>204</v>
      </c>
      <c r="S255">
        <v>1</v>
      </c>
      <c r="T255">
        <v>0</v>
      </c>
      <c r="U255">
        <v>204</v>
      </c>
      <c r="V255">
        <v>11</v>
      </c>
      <c r="W255">
        <v>193</v>
      </c>
      <c r="X255">
        <v>161</v>
      </c>
      <c r="Y255">
        <v>32</v>
      </c>
      <c r="Z255">
        <v>8</v>
      </c>
      <c r="AA255">
        <v>196</v>
      </c>
      <c r="AB255">
        <v>27</v>
      </c>
      <c r="AC255">
        <v>169</v>
      </c>
      <c r="AD255">
        <v>11</v>
      </c>
      <c r="AE255">
        <v>193</v>
      </c>
      <c r="AF255">
        <v>191</v>
      </c>
      <c r="AG255">
        <v>2</v>
      </c>
    </row>
    <row r="256" spans="1:33" ht="12.75">
      <c r="A256" t="s">
        <v>36</v>
      </c>
      <c r="B256" t="s">
        <v>2</v>
      </c>
      <c r="C256" t="str">
        <f t="shared" si="17"/>
        <v>206201</v>
      </c>
      <c r="D256">
        <v>12</v>
      </c>
      <c r="E256">
        <v>1432</v>
      </c>
      <c r="F256">
        <v>994</v>
      </c>
      <c r="G256">
        <v>896</v>
      </c>
      <c r="H256">
        <v>98</v>
      </c>
      <c r="I256">
        <v>0</v>
      </c>
      <c r="J256">
        <v>2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98</v>
      </c>
      <c r="S256">
        <v>0</v>
      </c>
      <c r="T256">
        <v>0</v>
      </c>
      <c r="U256">
        <v>98</v>
      </c>
      <c r="V256">
        <v>2</v>
      </c>
      <c r="W256">
        <v>96</v>
      </c>
      <c r="X256">
        <v>87</v>
      </c>
      <c r="Y256">
        <v>9</v>
      </c>
      <c r="Z256">
        <v>4</v>
      </c>
      <c r="AA256">
        <v>94</v>
      </c>
      <c r="AB256">
        <v>11</v>
      </c>
      <c r="AC256">
        <v>83</v>
      </c>
      <c r="AD256">
        <v>2</v>
      </c>
      <c r="AE256">
        <v>96</v>
      </c>
      <c r="AF256">
        <v>92</v>
      </c>
      <c r="AG256">
        <v>4</v>
      </c>
    </row>
    <row r="257" spans="1:33" ht="12.75">
      <c r="A257" t="s">
        <v>36</v>
      </c>
      <c r="B257" t="s">
        <v>2</v>
      </c>
      <c r="C257" t="str">
        <f t="shared" si="17"/>
        <v>206201</v>
      </c>
      <c r="D257">
        <v>13</v>
      </c>
      <c r="E257">
        <v>1194</v>
      </c>
      <c r="F257">
        <v>850</v>
      </c>
      <c r="G257">
        <v>770</v>
      </c>
      <c r="H257">
        <v>80</v>
      </c>
      <c r="I257">
        <v>0</v>
      </c>
      <c r="J257">
        <v>1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80</v>
      </c>
      <c r="S257">
        <v>0</v>
      </c>
      <c r="T257">
        <v>0</v>
      </c>
      <c r="U257">
        <v>80</v>
      </c>
      <c r="V257">
        <v>3</v>
      </c>
      <c r="W257">
        <v>77</v>
      </c>
      <c r="X257">
        <v>70</v>
      </c>
      <c r="Y257">
        <v>7</v>
      </c>
      <c r="Z257">
        <v>4</v>
      </c>
      <c r="AA257">
        <v>76</v>
      </c>
      <c r="AB257">
        <v>5</v>
      </c>
      <c r="AC257">
        <v>71</v>
      </c>
      <c r="AD257">
        <v>3</v>
      </c>
      <c r="AE257">
        <v>77</v>
      </c>
      <c r="AF257">
        <v>75</v>
      </c>
      <c r="AG257">
        <v>2</v>
      </c>
    </row>
    <row r="258" spans="1:33" ht="12.75">
      <c r="A258" t="s">
        <v>36</v>
      </c>
      <c r="B258" t="s">
        <v>2</v>
      </c>
      <c r="C258" t="str">
        <f t="shared" si="17"/>
        <v>206201</v>
      </c>
      <c r="D258">
        <v>14</v>
      </c>
      <c r="E258">
        <v>1733</v>
      </c>
      <c r="F258">
        <v>1200</v>
      </c>
      <c r="G258">
        <v>1056</v>
      </c>
      <c r="H258">
        <v>144</v>
      </c>
      <c r="I258">
        <v>0</v>
      </c>
      <c r="J258">
        <v>1</v>
      </c>
      <c r="K258">
        <v>1</v>
      </c>
      <c r="L258">
        <v>1</v>
      </c>
      <c r="M258">
        <v>0</v>
      </c>
      <c r="N258">
        <v>0</v>
      </c>
      <c r="O258">
        <v>0</v>
      </c>
      <c r="P258">
        <v>0</v>
      </c>
      <c r="Q258">
        <v>1</v>
      </c>
      <c r="R258">
        <v>145</v>
      </c>
      <c r="S258">
        <v>1</v>
      </c>
      <c r="T258">
        <v>0</v>
      </c>
      <c r="U258">
        <v>145</v>
      </c>
      <c r="V258">
        <v>2</v>
      </c>
      <c r="W258">
        <v>143</v>
      </c>
      <c r="X258">
        <v>116</v>
      </c>
      <c r="Y258">
        <v>27</v>
      </c>
      <c r="Z258">
        <v>2</v>
      </c>
      <c r="AA258">
        <v>143</v>
      </c>
      <c r="AB258">
        <v>21</v>
      </c>
      <c r="AC258">
        <v>122</v>
      </c>
      <c r="AD258">
        <v>3</v>
      </c>
      <c r="AE258">
        <v>142</v>
      </c>
      <c r="AF258">
        <v>135</v>
      </c>
      <c r="AG258">
        <v>7</v>
      </c>
    </row>
    <row r="259" spans="1:33" ht="12.75">
      <c r="A259" t="s">
        <v>36</v>
      </c>
      <c r="B259" t="s">
        <v>2</v>
      </c>
      <c r="C259" t="str">
        <f t="shared" si="17"/>
        <v>206201</v>
      </c>
      <c r="D259">
        <v>15</v>
      </c>
      <c r="E259">
        <v>1611</v>
      </c>
      <c r="F259">
        <v>1151</v>
      </c>
      <c r="G259">
        <v>1030</v>
      </c>
      <c r="H259">
        <v>121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121</v>
      </c>
      <c r="S259">
        <v>0</v>
      </c>
      <c r="T259">
        <v>0</v>
      </c>
      <c r="U259">
        <v>121</v>
      </c>
      <c r="V259">
        <v>6</v>
      </c>
      <c r="W259">
        <v>115</v>
      </c>
      <c r="X259">
        <v>83</v>
      </c>
      <c r="Y259">
        <v>32</v>
      </c>
      <c r="Z259">
        <v>4</v>
      </c>
      <c r="AA259">
        <v>117</v>
      </c>
      <c r="AB259">
        <v>25</v>
      </c>
      <c r="AC259">
        <v>92</v>
      </c>
      <c r="AD259">
        <v>8</v>
      </c>
      <c r="AE259">
        <v>113</v>
      </c>
      <c r="AF259">
        <v>106</v>
      </c>
      <c r="AG259">
        <v>7</v>
      </c>
    </row>
    <row r="260" spans="1:33" ht="12.75">
      <c r="A260" t="s">
        <v>36</v>
      </c>
      <c r="B260" t="s">
        <v>2</v>
      </c>
      <c r="C260" t="str">
        <f t="shared" si="17"/>
        <v>206201</v>
      </c>
      <c r="D260">
        <v>16</v>
      </c>
      <c r="E260">
        <v>1488</v>
      </c>
      <c r="F260">
        <v>1054</v>
      </c>
      <c r="G260">
        <v>938</v>
      </c>
      <c r="H260">
        <v>116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116</v>
      </c>
      <c r="S260">
        <v>0</v>
      </c>
      <c r="T260">
        <v>0</v>
      </c>
      <c r="U260">
        <v>116</v>
      </c>
      <c r="V260">
        <v>2</v>
      </c>
      <c r="W260">
        <v>114</v>
      </c>
      <c r="X260">
        <v>93</v>
      </c>
      <c r="Y260">
        <v>21</v>
      </c>
      <c r="Z260">
        <v>3</v>
      </c>
      <c r="AA260">
        <v>113</v>
      </c>
      <c r="AB260">
        <v>13</v>
      </c>
      <c r="AC260">
        <v>100</v>
      </c>
      <c r="AD260">
        <v>5</v>
      </c>
      <c r="AE260">
        <v>111</v>
      </c>
      <c r="AF260">
        <v>108</v>
      </c>
      <c r="AG260">
        <v>3</v>
      </c>
    </row>
    <row r="261" spans="1:33" ht="12.75">
      <c r="A261" t="s">
        <v>36</v>
      </c>
      <c r="B261" t="s">
        <v>2</v>
      </c>
      <c r="C261" t="str">
        <f t="shared" si="17"/>
        <v>206201</v>
      </c>
      <c r="D261">
        <v>17</v>
      </c>
      <c r="E261">
        <v>1808</v>
      </c>
      <c r="F261">
        <v>1300</v>
      </c>
      <c r="G261">
        <v>1212</v>
      </c>
      <c r="H261">
        <v>88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88</v>
      </c>
      <c r="S261">
        <v>0</v>
      </c>
      <c r="T261">
        <v>0</v>
      </c>
      <c r="U261">
        <v>88</v>
      </c>
      <c r="V261">
        <v>2</v>
      </c>
      <c r="W261">
        <v>86</v>
      </c>
      <c r="X261">
        <v>66</v>
      </c>
      <c r="Y261">
        <v>20</v>
      </c>
      <c r="Z261">
        <v>3</v>
      </c>
      <c r="AA261">
        <v>85</v>
      </c>
      <c r="AB261">
        <v>17</v>
      </c>
      <c r="AC261">
        <v>68</v>
      </c>
      <c r="AD261">
        <v>2</v>
      </c>
      <c r="AE261">
        <v>86</v>
      </c>
      <c r="AF261">
        <v>82</v>
      </c>
      <c r="AG261">
        <v>4</v>
      </c>
    </row>
    <row r="262" spans="1:33" ht="12.75">
      <c r="A262" t="s">
        <v>36</v>
      </c>
      <c r="B262" t="s">
        <v>2</v>
      </c>
      <c r="C262" t="str">
        <f t="shared" si="17"/>
        <v>206201</v>
      </c>
      <c r="D262">
        <v>18</v>
      </c>
      <c r="E262">
        <v>1792</v>
      </c>
      <c r="F262">
        <v>1251</v>
      </c>
      <c r="G262">
        <v>1114</v>
      </c>
      <c r="H262">
        <v>137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137</v>
      </c>
      <c r="S262">
        <v>0</v>
      </c>
      <c r="T262">
        <v>0</v>
      </c>
      <c r="U262">
        <v>137</v>
      </c>
      <c r="V262">
        <v>4</v>
      </c>
      <c r="W262">
        <v>133</v>
      </c>
      <c r="X262">
        <v>104</v>
      </c>
      <c r="Y262">
        <v>29</v>
      </c>
      <c r="Z262">
        <v>5</v>
      </c>
      <c r="AA262">
        <v>132</v>
      </c>
      <c r="AB262">
        <v>16</v>
      </c>
      <c r="AC262">
        <v>116</v>
      </c>
      <c r="AD262">
        <v>5</v>
      </c>
      <c r="AE262">
        <v>132</v>
      </c>
      <c r="AF262">
        <v>127</v>
      </c>
      <c r="AG262">
        <v>5</v>
      </c>
    </row>
    <row r="263" spans="1:33" ht="12.75">
      <c r="A263" t="s">
        <v>36</v>
      </c>
      <c r="B263" t="s">
        <v>2</v>
      </c>
      <c r="C263" t="str">
        <f t="shared" si="17"/>
        <v>206201</v>
      </c>
      <c r="D263">
        <v>19</v>
      </c>
      <c r="E263">
        <v>2096</v>
      </c>
      <c r="F263">
        <v>1441</v>
      </c>
      <c r="G263">
        <v>1299</v>
      </c>
      <c r="H263">
        <v>142</v>
      </c>
      <c r="I263">
        <v>0</v>
      </c>
      <c r="J263">
        <v>1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142</v>
      </c>
      <c r="S263">
        <v>0</v>
      </c>
      <c r="T263">
        <v>0</v>
      </c>
      <c r="U263">
        <v>142</v>
      </c>
      <c r="V263">
        <v>2</v>
      </c>
      <c r="W263">
        <v>140</v>
      </c>
      <c r="X263">
        <v>112</v>
      </c>
      <c r="Y263">
        <v>28</v>
      </c>
      <c r="Z263">
        <v>2</v>
      </c>
      <c r="AA263">
        <v>140</v>
      </c>
      <c r="AB263">
        <v>27</v>
      </c>
      <c r="AC263">
        <v>113</v>
      </c>
      <c r="AD263">
        <v>6</v>
      </c>
      <c r="AE263">
        <v>136</v>
      </c>
      <c r="AF263">
        <v>131</v>
      </c>
      <c r="AG263">
        <v>5</v>
      </c>
    </row>
    <row r="264" spans="1:33" ht="12.75">
      <c r="A264" t="s">
        <v>36</v>
      </c>
      <c r="B264" t="s">
        <v>2</v>
      </c>
      <c r="C264" t="str">
        <f t="shared" si="17"/>
        <v>206201</v>
      </c>
      <c r="D264">
        <v>20</v>
      </c>
      <c r="E264">
        <v>1753</v>
      </c>
      <c r="F264">
        <v>1250</v>
      </c>
      <c r="G264">
        <v>1139</v>
      </c>
      <c r="H264">
        <v>111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111</v>
      </c>
      <c r="S264">
        <v>0</v>
      </c>
      <c r="T264">
        <v>0</v>
      </c>
      <c r="U264">
        <v>111</v>
      </c>
      <c r="V264">
        <v>0</v>
      </c>
      <c r="W264">
        <v>111</v>
      </c>
      <c r="X264">
        <v>86</v>
      </c>
      <c r="Y264">
        <v>25</v>
      </c>
      <c r="Z264">
        <v>3</v>
      </c>
      <c r="AA264">
        <v>108</v>
      </c>
      <c r="AB264">
        <v>12</v>
      </c>
      <c r="AC264">
        <v>96</v>
      </c>
      <c r="AD264">
        <v>0</v>
      </c>
      <c r="AE264">
        <v>111</v>
      </c>
      <c r="AF264">
        <v>104</v>
      </c>
      <c r="AG264">
        <v>7</v>
      </c>
    </row>
    <row r="265" spans="1:33" ht="12.75">
      <c r="A265" t="s">
        <v>36</v>
      </c>
      <c r="B265" t="s">
        <v>2</v>
      </c>
      <c r="C265" t="str">
        <f t="shared" si="17"/>
        <v>206201</v>
      </c>
      <c r="D265">
        <v>21</v>
      </c>
      <c r="E265">
        <v>1777</v>
      </c>
      <c r="F265">
        <v>1251</v>
      </c>
      <c r="G265">
        <v>1131</v>
      </c>
      <c r="H265">
        <v>120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120</v>
      </c>
      <c r="S265">
        <v>0</v>
      </c>
      <c r="T265">
        <v>0</v>
      </c>
      <c r="U265">
        <v>120</v>
      </c>
      <c r="V265">
        <v>4</v>
      </c>
      <c r="W265">
        <v>116</v>
      </c>
      <c r="X265">
        <v>92</v>
      </c>
      <c r="Y265">
        <v>24</v>
      </c>
      <c r="Z265">
        <v>3</v>
      </c>
      <c r="AA265">
        <v>117</v>
      </c>
      <c r="AB265">
        <v>21</v>
      </c>
      <c r="AC265">
        <v>96</v>
      </c>
      <c r="AD265">
        <v>5</v>
      </c>
      <c r="AE265">
        <v>115</v>
      </c>
      <c r="AF265">
        <v>112</v>
      </c>
      <c r="AG265">
        <v>3</v>
      </c>
    </row>
    <row r="266" spans="1:33" ht="12.75">
      <c r="A266" t="s">
        <v>36</v>
      </c>
      <c r="B266" t="s">
        <v>2</v>
      </c>
      <c r="C266" t="str">
        <f t="shared" si="17"/>
        <v>206201</v>
      </c>
      <c r="D266">
        <v>22</v>
      </c>
      <c r="E266">
        <v>1496</v>
      </c>
      <c r="F266">
        <v>1051</v>
      </c>
      <c r="G266">
        <v>961</v>
      </c>
      <c r="H266">
        <v>90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90</v>
      </c>
      <c r="S266">
        <v>0</v>
      </c>
      <c r="T266">
        <v>0</v>
      </c>
      <c r="U266">
        <v>90</v>
      </c>
      <c r="V266">
        <v>3</v>
      </c>
      <c r="W266">
        <v>87</v>
      </c>
      <c r="X266">
        <v>76</v>
      </c>
      <c r="Y266">
        <v>11</v>
      </c>
      <c r="Z266">
        <v>3</v>
      </c>
      <c r="AA266">
        <v>87</v>
      </c>
      <c r="AB266">
        <v>15</v>
      </c>
      <c r="AC266">
        <v>72</v>
      </c>
      <c r="AD266">
        <v>4</v>
      </c>
      <c r="AE266">
        <v>86</v>
      </c>
      <c r="AF266">
        <v>85</v>
      </c>
      <c r="AG266">
        <v>1</v>
      </c>
    </row>
    <row r="267" spans="1:33" ht="12.75">
      <c r="A267" t="s">
        <v>36</v>
      </c>
      <c r="B267" t="s">
        <v>2</v>
      </c>
      <c r="C267" t="str">
        <f t="shared" si="17"/>
        <v>206201</v>
      </c>
      <c r="D267">
        <v>23</v>
      </c>
      <c r="E267">
        <v>1788</v>
      </c>
      <c r="F267">
        <v>1251</v>
      </c>
      <c r="G267">
        <v>1124</v>
      </c>
      <c r="H267">
        <v>127</v>
      </c>
      <c r="I267">
        <v>0</v>
      </c>
      <c r="J267">
        <v>1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127</v>
      </c>
      <c r="S267">
        <v>0</v>
      </c>
      <c r="T267">
        <v>0</v>
      </c>
      <c r="U267">
        <v>127</v>
      </c>
      <c r="V267">
        <v>0</v>
      </c>
      <c r="W267">
        <v>127</v>
      </c>
      <c r="X267">
        <v>99</v>
      </c>
      <c r="Y267">
        <v>28</v>
      </c>
      <c r="Z267">
        <v>1</v>
      </c>
      <c r="AA267">
        <v>126</v>
      </c>
      <c r="AB267">
        <v>14</v>
      </c>
      <c r="AC267">
        <v>112</v>
      </c>
      <c r="AD267">
        <v>0</v>
      </c>
      <c r="AE267">
        <v>127</v>
      </c>
      <c r="AF267">
        <v>121</v>
      </c>
      <c r="AG267">
        <v>6</v>
      </c>
    </row>
    <row r="268" spans="1:33" ht="12.75">
      <c r="A268" t="s">
        <v>36</v>
      </c>
      <c r="B268" t="s">
        <v>2</v>
      </c>
      <c r="C268" t="str">
        <f t="shared" si="17"/>
        <v>206201</v>
      </c>
      <c r="D268">
        <v>24</v>
      </c>
      <c r="E268">
        <v>2043</v>
      </c>
      <c r="F268">
        <v>1451</v>
      </c>
      <c r="G268">
        <v>1267</v>
      </c>
      <c r="H268">
        <v>184</v>
      </c>
      <c r="I268">
        <v>0</v>
      </c>
      <c r="J268">
        <v>0</v>
      </c>
      <c r="K268">
        <v>1</v>
      </c>
      <c r="L268">
        <v>1</v>
      </c>
      <c r="M268">
        <v>0</v>
      </c>
      <c r="N268">
        <v>0</v>
      </c>
      <c r="O268">
        <v>0</v>
      </c>
      <c r="P268">
        <v>0</v>
      </c>
      <c r="Q268">
        <v>1</v>
      </c>
      <c r="R268">
        <v>185</v>
      </c>
      <c r="S268">
        <v>1</v>
      </c>
      <c r="T268">
        <v>0</v>
      </c>
      <c r="U268">
        <v>185</v>
      </c>
      <c r="V268">
        <v>6</v>
      </c>
      <c r="W268">
        <v>179</v>
      </c>
      <c r="X268">
        <v>140</v>
      </c>
      <c r="Y268">
        <v>39</v>
      </c>
      <c r="Z268">
        <v>2</v>
      </c>
      <c r="AA268">
        <v>183</v>
      </c>
      <c r="AB268">
        <v>37</v>
      </c>
      <c r="AC268">
        <v>146</v>
      </c>
      <c r="AD268">
        <v>3</v>
      </c>
      <c r="AE268">
        <v>182</v>
      </c>
      <c r="AF268">
        <v>177</v>
      </c>
      <c r="AG268">
        <v>5</v>
      </c>
    </row>
    <row r="269" spans="1:33" ht="12.75">
      <c r="A269" t="s">
        <v>36</v>
      </c>
      <c r="B269" t="s">
        <v>2</v>
      </c>
      <c r="C269" t="str">
        <f t="shared" si="17"/>
        <v>206201</v>
      </c>
      <c r="D269">
        <v>25</v>
      </c>
      <c r="E269">
        <v>1557</v>
      </c>
      <c r="F269">
        <v>1100</v>
      </c>
      <c r="G269">
        <v>1026</v>
      </c>
      <c r="H269">
        <v>74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74</v>
      </c>
      <c r="S269">
        <v>0</v>
      </c>
      <c r="T269">
        <v>0</v>
      </c>
      <c r="U269">
        <v>74</v>
      </c>
      <c r="V269">
        <v>2</v>
      </c>
      <c r="W269">
        <v>72</v>
      </c>
      <c r="X269">
        <v>59</v>
      </c>
      <c r="Y269">
        <v>13</v>
      </c>
      <c r="Z269">
        <v>1</v>
      </c>
      <c r="AA269">
        <v>73</v>
      </c>
      <c r="AB269">
        <v>65</v>
      </c>
      <c r="AC269">
        <v>8</v>
      </c>
      <c r="AD269">
        <v>2</v>
      </c>
      <c r="AE269">
        <v>72</v>
      </c>
      <c r="AF269">
        <v>70</v>
      </c>
      <c r="AG269">
        <v>2</v>
      </c>
    </row>
    <row r="270" spans="1:33" ht="12.75">
      <c r="A270" t="s">
        <v>36</v>
      </c>
      <c r="B270" t="s">
        <v>2</v>
      </c>
      <c r="C270" t="str">
        <f t="shared" si="17"/>
        <v>206201</v>
      </c>
      <c r="D270">
        <v>26</v>
      </c>
      <c r="E270">
        <v>1936</v>
      </c>
      <c r="F270">
        <v>1351</v>
      </c>
      <c r="G270">
        <v>1217</v>
      </c>
      <c r="H270">
        <v>134</v>
      </c>
      <c r="I270">
        <v>0</v>
      </c>
      <c r="J270">
        <v>1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134</v>
      </c>
      <c r="S270">
        <v>0</v>
      </c>
      <c r="T270">
        <v>0</v>
      </c>
      <c r="U270">
        <v>134</v>
      </c>
      <c r="V270">
        <v>5</v>
      </c>
      <c r="W270">
        <v>129</v>
      </c>
      <c r="X270">
        <v>111</v>
      </c>
      <c r="Y270">
        <v>18</v>
      </c>
      <c r="Z270">
        <v>4</v>
      </c>
      <c r="AA270">
        <v>130</v>
      </c>
      <c r="AB270">
        <v>15</v>
      </c>
      <c r="AC270">
        <v>115</v>
      </c>
      <c r="AD270">
        <v>2</v>
      </c>
      <c r="AE270">
        <v>132</v>
      </c>
      <c r="AF270">
        <v>122</v>
      </c>
      <c r="AG270">
        <v>10</v>
      </c>
    </row>
    <row r="271" spans="1:33" ht="12.75">
      <c r="A271" t="s">
        <v>36</v>
      </c>
      <c r="B271" t="s">
        <v>2</v>
      </c>
      <c r="C271" t="str">
        <f t="shared" si="17"/>
        <v>206201</v>
      </c>
      <c r="D271">
        <v>27</v>
      </c>
      <c r="E271">
        <v>1964</v>
      </c>
      <c r="F271">
        <v>1400</v>
      </c>
      <c r="G271">
        <v>1246</v>
      </c>
      <c r="H271">
        <v>154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154</v>
      </c>
      <c r="S271">
        <v>0</v>
      </c>
      <c r="T271">
        <v>0</v>
      </c>
      <c r="U271">
        <v>154</v>
      </c>
      <c r="V271">
        <v>1</v>
      </c>
      <c r="W271">
        <v>153</v>
      </c>
      <c r="X271">
        <v>136</v>
      </c>
      <c r="Y271">
        <v>17</v>
      </c>
      <c r="Z271">
        <v>2</v>
      </c>
      <c r="AA271">
        <v>152</v>
      </c>
      <c r="AB271">
        <v>22</v>
      </c>
      <c r="AC271">
        <v>130</v>
      </c>
      <c r="AD271">
        <v>4</v>
      </c>
      <c r="AE271">
        <v>150</v>
      </c>
      <c r="AF271">
        <v>143</v>
      </c>
      <c r="AG271">
        <v>7</v>
      </c>
    </row>
    <row r="272" spans="1:33" ht="12.75">
      <c r="A272" t="s">
        <v>36</v>
      </c>
      <c r="B272" t="s">
        <v>2</v>
      </c>
      <c r="C272" t="str">
        <f t="shared" si="17"/>
        <v>206201</v>
      </c>
      <c r="D272">
        <v>28</v>
      </c>
      <c r="E272">
        <v>1803</v>
      </c>
      <c r="F272">
        <v>1250</v>
      </c>
      <c r="G272">
        <v>1126</v>
      </c>
      <c r="H272">
        <v>124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124</v>
      </c>
      <c r="S272">
        <v>0</v>
      </c>
      <c r="T272">
        <v>0</v>
      </c>
      <c r="U272">
        <v>124</v>
      </c>
      <c r="V272">
        <v>0</v>
      </c>
      <c r="W272">
        <v>124</v>
      </c>
      <c r="X272">
        <v>109</v>
      </c>
      <c r="Y272">
        <v>15</v>
      </c>
      <c r="Z272">
        <v>0</v>
      </c>
      <c r="AA272">
        <v>124</v>
      </c>
      <c r="AB272">
        <v>8</v>
      </c>
      <c r="AC272">
        <v>116</v>
      </c>
      <c r="AD272">
        <v>4</v>
      </c>
      <c r="AE272">
        <v>120</v>
      </c>
      <c r="AF272">
        <v>118</v>
      </c>
      <c r="AG272">
        <v>2</v>
      </c>
    </row>
    <row r="273" spans="1:33" ht="12.75">
      <c r="A273" t="s">
        <v>36</v>
      </c>
      <c r="B273" t="s">
        <v>2</v>
      </c>
      <c r="C273" t="str">
        <f t="shared" si="17"/>
        <v>206201</v>
      </c>
      <c r="D273">
        <v>29</v>
      </c>
      <c r="E273">
        <v>791</v>
      </c>
      <c r="F273">
        <v>552</v>
      </c>
      <c r="G273">
        <v>510</v>
      </c>
      <c r="H273">
        <v>42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42</v>
      </c>
      <c r="S273">
        <v>0</v>
      </c>
      <c r="T273">
        <v>0</v>
      </c>
      <c r="U273">
        <v>42</v>
      </c>
      <c r="V273">
        <v>0</v>
      </c>
      <c r="W273">
        <v>42</v>
      </c>
      <c r="X273">
        <v>31</v>
      </c>
      <c r="Y273">
        <v>11</v>
      </c>
      <c r="Z273">
        <v>0</v>
      </c>
      <c r="AA273">
        <v>42</v>
      </c>
      <c r="AB273">
        <v>1</v>
      </c>
      <c r="AC273">
        <v>41</v>
      </c>
      <c r="AD273">
        <v>2</v>
      </c>
      <c r="AE273">
        <v>40</v>
      </c>
      <c r="AF273">
        <v>38</v>
      </c>
      <c r="AG273">
        <v>2</v>
      </c>
    </row>
    <row r="274" spans="1:33" ht="12.75">
      <c r="A274" t="s">
        <v>36</v>
      </c>
      <c r="B274" t="s">
        <v>2</v>
      </c>
      <c r="C274" t="str">
        <f t="shared" si="17"/>
        <v>206201</v>
      </c>
      <c r="D274">
        <v>30</v>
      </c>
      <c r="E274">
        <v>1226</v>
      </c>
      <c r="F274">
        <v>850</v>
      </c>
      <c r="G274">
        <v>781</v>
      </c>
      <c r="H274">
        <v>69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69</v>
      </c>
      <c r="S274">
        <v>0</v>
      </c>
      <c r="T274">
        <v>0</v>
      </c>
      <c r="U274">
        <v>69</v>
      </c>
      <c r="V274">
        <v>0</v>
      </c>
      <c r="W274">
        <v>69</v>
      </c>
      <c r="X274">
        <v>54</v>
      </c>
      <c r="Y274">
        <v>15</v>
      </c>
      <c r="Z274">
        <v>0</v>
      </c>
      <c r="AA274">
        <v>69</v>
      </c>
      <c r="AB274">
        <v>14</v>
      </c>
      <c r="AC274">
        <v>55</v>
      </c>
      <c r="AD274">
        <v>0</v>
      </c>
      <c r="AE274">
        <v>69</v>
      </c>
      <c r="AF274">
        <v>65</v>
      </c>
      <c r="AG274">
        <v>4</v>
      </c>
    </row>
    <row r="275" spans="1:33" ht="12.75">
      <c r="A275" t="s">
        <v>36</v>
      </c>
      <c r="B275" t="s">
        <v>2</v>
      </c>
      <c r="C275" t="str">
        <f t="shared" si="17"/>
        <v>206201</v>
      </c>
      <c r="D275">
        <v>31</v>
      </c>
      <c r="E275">
        <v>1420</v>
      </c>
      <c r="F275">
        <v>1001</v>
      </c>
      <c r="G275">
        <v>879</v>
      </c>
      <c r="H275">
        <v>122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122</v>
      </c>
      <c r="S275">
        <v>0</v>
      </c>
      <c r="T275">
        <v>0</v>
      </c>
      <c r="U275">
        <v>122</v>
      </c>
      <c r="V275">
        <v>2</v>
      </c>
      <c r="W275">
        <v>120</v>
      </c>
      <c r="X275">
        <v>100</v>
      </c>
      <c r="Y275">
        <v>20</v>
      </c>
      <c r="Z275">
        <v>1</v>
      </c>
      <c r="AA275">
        <v>121</v>
      </c>
      <c r="AB275">
        <v>10</v>
      </c>
      <c r="AC275">
        <v>111</v>
      </c>
      <c r="AD275">
        <v>1</v>
      </c>
      <c r="AE275">
        <v>121</v>
      </c>
      <c r="AF275">
        <v>115</v>
      </c>
      <c r="AG275">
        <v>6</v>
      </c>
    </row>
    <row r="276" spans="1:33" ht="12.75">
      <c r="A276" t="s">
        <v>36</v>
      </c>
      <c r="B276" t="s">
        <v>2</v>
      </c>
      <c r="C276" t="str">
        <f t="shared" si="17"/>
        <v>206201</v>
      </c>
      <c r="D276">
        <v>32</v>
      </c>
      <c r="E276">
        <v>54</v>
      </c>
      <c r="F276">
        <v>200</v>
      </c>
      <c r="G276">
        <v>178</v>
      </c>
      <c r="H276">
        <v>22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22</v>
      </c>
      <c r="S276">
        <v>0</v>
      </c>
      <c r="T276">
        <v>0</v>
      </c>
      <c r="U276">
        <v>22</v>
      </c>
      <c r="V276">
        <v>0</v>
      </c>
      <c r="W276">
        <v>22</v>
      </c>
      <c r="X276">
        <v>15</v>
      </c>
      <c r="Y276">
        <v>7</v>
      </c>
      <c r="Z276">
        <v>0</v>
      </c>
      <c r="AA276">
        <v>22</v>
      </c>
      <c r="AB276">
        <v>6</v>
      </c>
      <c r="AC276">
        <v>16</v>
      </c>
      <c r="AD276">
        <v>0</v>
      </c>
      <c r="AE276">
        <v>22</v>
      </c>
      <c r="AF276">
        <v>19</v>
      </c>
      <c r="AG276"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Delegatura w Łomży</cp:lastModifiedBy>
  <dcterms:created xsi:type="dcterms:W3CDTF">2015-09-07T04:18:00Z</dcterms:created>
  <dcterms:modified xsi:type="dcterms:W3CDTF">2015-09-07T04:18:00Z</dcterms:modified>
  <cp:category/>
  <cp:version/>
  <cp:contentType/>
  <cp:contentStatus/>
</cp:coreProperties>
</file>